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H019162\OneDrive - HUNTINGTON BANCSHARES INC\Desktop\Adam Clous\Adam - Personal\PDC\Week 4\"/>
    </mc:Choice>
  </mc:AlternateContent>
  <xr:revisionPtr revIDLastSave="0" documentId="13_ncr:1_{56DE0878-C0B5-4A19-A5E0-8FE5E10AC2D1}" xr6:coauthVersionLast="47" xr6:coauthVersionMax="47" xr10:uidLastSave="{00000000-0000-0000-0000-000000000000}"/>
  <bookViews>
    <workbookView xWindow="705" yWindow="735" windowWidth="26415" windowHeight="14625" xr2:uid="{00000000-000D-0000-FFFF-FFFF00000000}"/>
  </bookViews>
  <sheets>
    <sheet name="Registration Data" sheetId="1" r:id="rId1"/>
    <sheet name="Historical Registration Data" sheetId="6" state="hidden" r:id="rId2"/>
    <sheet name="Dashboard" sheetId="2" r:id="rId3"/>
    <sheet name="RIDE DATA" sheetId="4" state="hidden" r:id="rId4"/>
    <sheet name="Results Data" sheetId="3" state="hidden" r:id="rId5"/>
  </sheets>
  <definedNames>
    <definedName name="_xlnm._FilterDatabase" localSheetId="0" hidden="1">'Registration Data'!$A$1:$U$303</definedName>
    <definedName name="_xlnm._FilterDatabase" localSheetId="4" hidden="1">'Results Data'!$A$1:$S$1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72" i="1" l="1"/>
  <c r="P241" i="1"/>
  <c r="P169" i="1"/>
  <c r="P8" i="1"/>
  <c r="P39" i="1"/>
  <c r="P174" i="1"/>
  <c r="P118" i="1"/>
  <c r="P13" i="1"/>
  <c r="P42" i="1"/>
  <c r="P242" i="1"/>
  <c r="P202" i="1"/>
  <c r="P167" i="1"/>
  <c r="P186" i="1"/>
  <c r="P91" i="1"/>
  <c r="P105" i="1"/>
  <c r="P150" i="1"/>
  <c r="P80" i="1"/>
  <c r="P50" i="1"/>
  <c r="P56" i="1"/>
  <c r="P54" i="1"/>
  <c r="P23" i="1"/>
  <c r="P61" i="1"/>
  <c r="P35" i="1"/>
  <c r="P183" i="1"/>
  <c r="P120" i="1"/>
  <c r="P45" i="1"/>
  <c r="P235" i="1"/>
  <c r="P226" i="1"/>
  <c r="P37" i="1"/>
  <c r="P209" i="1"/>
  <c r="P63" i="1"/>
  <c r="P19" i="1"/>
  <c r="P214" i="1"/>
  <c r="P102" i="1"/>
  <c r="P221" i="1"/>
  <c r="P225" i="1"/>
  <c r="P114" i="1"/>
  <c r="P51" i="1"/>
  <c r="P92" i="1"/>
  <c r="P93" i="1"/>
  <c r="P220" i="1"/>
  <c r="P193" i="1"/>
  <c r="P117" i="1"/>
  <c r="P82" i="1"/>
  <c r="P232" i="1"/>
  <c r="P111" i="1"/>
  <c r="P216" i="1"/>
  <c r="P200" i="1"/>
  <c r="P4" i="1"/>
  <c r="P74" i="1"/>
  <c r="P70" i="1"/>
  <c r="P205" i="1"/>
  <c r="P17" i="1"/>
  <c r="P95" i="1"/>
  <c r="P104" i="1"/>
  <c r="P204" i="1"/>
  <c r="P103" i="1"/>
  <c r="P195" i="1"/>
  <c r="P180" i="1"/>
  <c r="P109" i="1"/>
  <c r="P110" i="1"/>
  <c r="P231" i="1"/>
  <c r="P115" i="1"/>
  <c r="P212" i="1"/>
  <c r="P184" i="1"/>
  <c r="P194" i="1"/>
  <c r="P77" i="1"/>
  <c r="P132" i="1"/>
  <c r="P29" i="1"/>
  <c r="P151" i="1"/>
  <c r="P89" i="1"/>
  <c r="P237" i="1"/>
  <c r="P129" i="1"/>
  <c r="P76" i="1"/>
  <c r="P175" i="1"/>
  <c r="P239" i="1"/>
  <c r="P33" i="1"/>
  <c r="P101" i="1"/>
  <c r="P189" i="1"/>
  <c r="P217" i="1"/>
  <c r="P10" i="1"/>
  <c r="P83" i="1"/>
  <c r="P3" i="1"/>
  <c r="P206" i="1"/>
  <c r="P191" i="1"/>
  <c r="P196" i="1"/>
  <c r="P79" i="1"/>
  <c r="P131" i="1"/>
  <c r="P5" i="1"/>
  <c r="P43" i="1"/>
  <c r="P49" i="1"/>
  <c r="P199" i="1"/>
  <c r="P30" i="1"/>
  <c r="P24" i="1"/>
  <c r="P141" i="1"/>
  <c r="P26" i="1"/>
  <c r="P135" i="1"/>
  <c r="P6" i="1"/>
  <c r="P185" i="1"/>
  <c r="P140" i="1"/>
  <c r="P36" i="1"/>
  <c r="P14" i="1"/>
  <c r="P224" i="1"/>
  <c r="P162" i="1"/>
  <c r="P90" i="1"/>
  <c r="P163" i="1"/>
  <c r="P85" i="1"/>
  <c r="P154" i="1"/>
  <c r="P96" i="1"/>
  <c r="P47" i="1"/>
  <c r="P125" i="1"/>
  <c r="P58" i="1"/>
  <c r="P94" i="1"/>
  <c r="P158" i="1"/>
  <c r="P46" i="1"/>
  <c r="P208" i="1"/>
  <c r="P81" i="1"/>
  <c r="P215" i="1"/>
  <c r="P173" i="1"/>
  <c r="P112" i="1"/>
  <c r="P133" i="1"/>
  <c r="P25" i="1"/>
  <c r="P107" i="1"/>
  <c r="P201" i="1"/>
  <c r="P155" i="1"/>
  <c r="P99" i="1"/>
  <c r="P15" i="1"/>
  <c r="P168" i="1"/>
  <c r="P233" i="1"/>
  <c r="P108" i="1"/>
  <c r="P136" i="1"/>
  <c r="P227" i="1"/>
  <c r="P71" i="1"/>
  <c r="P53" i="1"/>
  <c r="P240" i="1"/>
  <c r="P144" i="1"/>
  <c r="P22" i="1"/>
  <c r="P222" i="1"/>
  <c r="P127" i="1"/>
  <c r="P213" i="1"/>
  <c r="P153" i="1"/>
  <c r="P32" i="1"/>
  <c r="P210" i="1"/>
  <c r="P223" i="1"/>
  <c r="P143" i="1"/>
  <c r="P97" i="1"/>
  <c r="P48" i="1"/>
  <c r="P40" i="1"/>
  <c r="P138" i="1"/>
  <c r="P38" i="1"/>
  <c r="P179" i="1"/>
  <c r="P156" i="1"/>
  <c r="P21" i="1"/>
  <c r="P126" i="1"/>
  <c r="P34" i="1"/>
  <c r="P60" i="1"/>
  <c r="P152" i="1"/>
  <c r="P98" i="1"/>
  <c r="P236" i="1"/>
  <c r="P59" i="1"/>
  <c r="P148" i="1"/>
  <c r="P157" i="1"/>
  <c r="P52" i="1"/>
  <c r="P207" i="1"/>
  <c r="P145" i="1"/>
  <c r="P165" i="1"/>
  <c r="P41" i="1"/>
  <c r="P87" i="1"/>
  <c r="P234" i="1"/>
  <c r="P67" i="1"/>
  <c r="P178" i="1"/>
  <c r="P187" i="1"/>
  <c r="P78" i="1"/>
  <c r="P121" i="1"/>
  <c r="P12" i="1"/>
  <c r="P57" i="1"/>
  <c r="P119" i="1"/>
  <c r="P113" i="1"/>
  <c r="P116" i="1"/>
  <c r="P176" i="1"/>
  <c r="P124" i="1"/>
  <c r="P31" i="1"/>
  <c r="P190" i="1"/>
  <c r="P7" i="1"/>
  <c r="P146" i="1"/>
  <c r="P134" i="1"/>
  <c r="P75" i="1"/>
  <c r="P123" i="1"/>
  <c r="P192" i="1"/>
  <c r="P122" i="1"/>
  <c r="P66" i="1"/>
  <c r="P64" i="1"/>
  <c r="P230" i="1"/>
  <c r="P160" i="1"/>
  <c r="P68" i="1"/>
  <c r="P139" i="1"/>
  <c r="P142" i="1"/>
  <c r="P197" i="1"/>
  <c r="P137" i="1"/>
  <c r="P164" i="1"/>
  <c r="P11" i="1"/>
  <c r="P171" i="1"/>
  <c r="P55" i="1"/>
  <c r="P130" i="1"/>
  <c r="P147" i="1"/>
  <c r="P128" i="1"/>
  <c r="P62" i="1"/>
  <c r="P182" i="1"/>
  <c r="P161" i="1"/>
  <c r="P238" i="1"/>
  <c r="P65" i="1"/>
  <c r="P100" i="1"/>
  <c r="P181" i="1"/>
  <c r="P188" i="1"/>
  <c r="P84" i="1"/>
  <c r="P218" i="1"/>
  <c r="P229" i="1"/>
  <c r="P9" i="1"/>
  <c r="P228" i="1"/>
  <c r="P20" i="1"/>
  <c r="P2" i="1"/>
  <c r="P44" i="1"/>
  <c r="P177" i="1"/>
  <c r="P166" i="1"/>
  <c r="P203" i="1"/>
  <c r="P28" i="1"/>
  <c r="P86" i="1"/>
  <c r="P149" i="1"/>
  <c r="P18" i="1"/>
  <c r="P16" i="1"/>
  <c r="P72" i="1"/>
  <c r="P69" i="1"/>
  <c r="P219" i="1"/>
  <c r="P159" i="1"/>
  <c r="P27" i="1"/>
  <c r="P198" i="1"/>
  <c r="P170" i="1"/>
  <c r="P73" i="1"/>
  <c r="P106" i="1"/>
  <c r="P211" i="1"/>
  <c r="P243" i="1"/>
  <c r="P88" i="1"/>
  <c r="F88" i="1"/>
  <c r="O88" i="1"/>
  <c r="G88" i="1" s="1"/>
  <c r="F172" i="1"/>
  <c r="O172" i="1"/>
  <c r="G172" i="1" s="1"/>
  <c r="F241" i="1"/>
  <c r="O241" i="1"/>
  <c r="G241" i="1" s="1"/>
  <c r="F169" i="1"/>
  <c r="O169" i="1"/>
  <c r="G169" i="1" s="1"/>
  <c r="F8" i="1"/>
  <c r="O8" i="1"/>
  <c r="G8" i="1" s="1"/>
  <c r="F39" i="1"/>
  <c r="O39" i="1"/>
  <c r="G39" i="1" s="1"/>
  <c r="F174" i="1"/>
  <c r="O174" i="1"/>
  <c r="G174" i="1" s="1"/>
  <c r="F118" i="1"/>
  <c r="O118" i="1"/>
  <c r="G118" i="1" s="1"/>
  <c r="F13" i="1"/>
  <c r="O13" i="1"/>
  <c r="G13" i="1" s="1"/>
  <c r="F42" i="1"/>
  <c r="O42" i="1"/>
  <c r="G42" i="1" s="1"/>
  <c r="F242" i="1"/>
  <c r="O242" i="1"/>
  <c r="G242" i="1" s="1"/>
  <c r="F202" i="1"/>
  <c r="O202" i="1"/>
  <c r="G202" i="1" s="1"/>
  <c r="F167" i="1"/>
  <c r="O167" i="1"/>
  <c r="F186" i="1"/>
  <c r="O186" i="1"/>
  <c r="G186" i="1" s="1"/>
  <c r="F91" i="1"/>
  <c r="O91" i="1"/>
  <c r="G91" i="1" s="1"/>
  <c r="F105" i="1"/>
  <c r="O105" i="1"/>
  <c r="G105" i="1" s="1"/>
  <c r="F150" i="1"/>
  <c r="O150" i="1"/>
  <c r="G150" i="1" s="1"/>
  <c r="F80" i="1"/>
  <c r="O80" i="1"/>
  <c r="G80" i="1" s="1"/>
  <c r="F50" i="1"/>
  <c r="O50" i="1"/>
  <c r="G50" i="1" s="1"/>
  <c r="F56" i="1"/>
  <c r="O56" i="1"/>
  <c r="G56" i="1" s="1"/>
  <c r="F54" i="1"/>
  <c r="O54" i="1"/>
  <c r="G54" i="1" s="1"/>
  <c r="F23" i="1"/>
  <c r="O23" i="1"/>
  <c r="G23" i="1" s="1"/>
  <c r="F61" i="1"/>
  <c r="O61" i="1"/>
  <c r="G61" i="1" s="1"/>
  <c r="F35" i="1"/>
  <c r="O35" i="1"/>
  <c r="G35" i="1" s="1"/>
  <c r="F183" i="1"/>
  <c r="O183" i="1"/>
  <c r="G183" i="1" s="1"/>
  <c r="F120" i="1"/>
  <c r="O120" i="1"/>
  <c r="G120" i="1" s="1"/>
  <c r="F45" i="1"/>
  <c r="O45" i="1"/>
  <c r="G45" i="1" s="1"/>
  <c r="F235" i="1"/>
  <c r="O235" i="1"/>
  <c r="G235" i="1" s="1"/>
  <c r="F226" i="1"/>
  <c r="O226" i="1"/>
  <c r="G226" i="1" s="1"/>
  <c r="F37" i="1"/>
  <c r="O37" i="1"/>
  <c r="G37" i="1" s="1"/>
  <c r="F209" i="1"/>
  <c r="O209" i="1"/>
  <c r="G209" i="1" s="1"/>
  <c r="F63" i="1"/>
  <c r="O63" i="1"/>
  <c r="G63" i="1" s="1"/>
  <c r="F19" i="1"/>
  <c r="O19" i="1"/>
  <c r="G19" i="1" s="1"/>
  <c r="F214" i="1"/>
  <c r="O214" i="1"/>
  <c r="G214" i="1" s="1"/>
  <c r="F102" i="1"/>
  <c r="O102" i="1"/>
  <c r="G102" i="1" s="1"/>
  <c r="F221" i="1"/>
  <c r="O221" i="1"/>
  <c r="G221" i="1" s="1"/>
  <c r="F225" i="1"/>
  <c r="O225" i="1"/>
  <c r="G225" i="1" s="1"/>
  <c r="F114" i="1"/>
  <c r="O114" i="1"/>
  <c r="G114" i="1" s="1"/>
  <c r="F51" i="1"/>
  <c r="O51" i="1"/>
  <c r="G51" i="1" s="1"/>
  <c r="F92" i="1"/>
  <c r="O92" i="1"/>
  <c r="G92" i="1" s="1"/>
  <c r="F93" i="1"/>
  <c r="O93" i="1"/>
  <c r="G93" i="1" s="1"/>
  <c r="F220" i="1"/>
  <c r="O220" i="1"/>
  <c r="G220" i="1" s="1"/>
  <c r="F193" i="1"/>
  <c r="O193" i="1"/>
  <c r="G193" i="1" s="1"/>
  <c r="F117" i="1"/>
  <c r="O117" i="1"/>
  <c r="G117" i="1" s="1"/>
  <c r="F82" i="1"/>
  <c r="O82" i="1"/>
  <c r="G82" i="1" s="1"/>
  <c r="F232" i="1"/>
  <c r="O232" i="1"/>
  <c r="G232" i="1" s="1"/>
  <c r="F111" i="1"/>
  <c r="O111" i="1"/>
  <c r="G111" i="1" s="1"/>
  <c r="F216" i="1"/>
  <c r="O216" i="1"/>
  <c r="G216" i="1" s="1"/>
  <c r="F200" i="1"/>
  <c r="O200" i="1"/>
  <c r="F4" i="1"/>
  <c r="O4" i="1"/>
  <c r="G4" i="1" s="1"/>
  <c r="F74" i="1"/>
  <c r="O74" i="1"/>
  <c r="G74" i="1" s="1"/>
  <c r="F70" i="1"/>
  <c r="O70" i="1"/>
  <c r="G70" i="1" s="1"/>
  <c r="F205" i="1"/>
  <c r="O205" i="1"/>
  <c r="G205" i="1" s="1"/>
  <c r="F17" i="1"/>
  <c r="O17" i="1"/>
  <c r="G17" i="1" s="1"/>
  <c r="F95" i="1"/>
  <c r="O95" i="1"/>
  <c r="G95" i="1" s="1"/>
  <c r="F104" i="1"/>
  <c r="O104" i="1"/>
  <c r="G104" i="1" s="1"/>
  <c r="F204" i="1"/>
  <c r="O204" i="1"/>
  <c r="G204" i="1" s="1"/>
  <c r="F103" i="1"/>
  <c r="O103" i="1"/>
  <c r="G103" i="1" s="1"/>
  <c r="F195" i="1"/>
  <c r="O195" i="1"/>
  <c r="G195" i="1" s="1"/>
  <c r="F180" i="1"/>
  <c r="O180" i="1"/>
  <c r="G180" i="1" s="1"/>
  <c r="F109" i="1"/>
  <c r="O109" i="1"/>
  <c r="G109" i="1" s="1"/>
  <c r="F110" i="1"/>
  <c r="O110" i="1"/>
  <c r="G110" i="1" s="1"/>
  <c r="F231" i="1"/>
  <c r="O231" i="1"/>
  <c r="G231" i="1" s="1"/>
  <c r="F115" i="1"/>
  <c r="O115" i="1"/>
  <c r="G115" i="1" s="1"/>
  <c r="F212" i="1"/>
  <c r="O212" i="1"/>
  <c r="G212" i="1" s="1"/>
  <c r="F184" i="1"/>
  <c r="O184" i="1"/>
  <c r="G184" i="1" s="1"/>
  <c r="F194" i="1"/>
  <c r="O194" i="1"/>
  <c r="G194" i="1" s="1"/>
  <c r="F77" i="1"/>
  <c r="O77" i="1"/>
  <c r="G77" i="1" s="1"/>
  <c r="F132" i="1"/>
  <c r="O132" i="1"/>
  <c r="G132" i="1" s="1"/>
  <c r="F29" i="1"/>
  <c r="O29" i="1"/>
  <c r="G29" i="1" s="1"/>
  <c r="F151" i="1"/>
  <c r="O151" i="1"/>
  <c r="G151" i="1" s="1"/>
  <c r="F89" i="1"/>
  <c r="O89" i="1"/>
  <c r="G89" i="1" s="1"/>
  <c r="F237" i="1"/>
  <c r="O237" i="1"/>
  <c r="G237" i="1" s="1"/>
  <c r="F129" i="1"/>
  <c r="O129" i="1"/>
  <c r="G129" i="1" s="1"/>
  <c r="F76" i="1"/>
  <c r="O76" i="1"/>
  <c r="G76" i="1" s="1"/>
  <c r="F175" i="1"/>
  <c r="O175" i="1"/>
  <c r="G175" i="1" s="1"/>
  <c r="F239" i="1"/>
  <c r="O239" i="1"/>
  <c r="G239" i="1" s="1"/>
  <c r="F33" i="1"/>
  <c r="O33" i="1"/>
  <c r="G33" i="1" s="1"/>
  <c r="F101" i="1"/>
  <c r="O101" i="1"/>
  <c r="G101" i="1" s="1"/>
  <c r="F189" i="1"/>
  <c r="O189" i="1"/>
  <c r="G189" i="1" s="1"/>
  <c r="F217" i="1"/>
  <c r="O217" i="1"/>
  <c r="G217" i="1" s="1"/>
  <c r="F10" i="1"/>
  <c r="O10" i="1"/>
  <c r="G10" i="1" s="1"/>
  <c r="F83" i="1"/>
  <c r="O83" i="1"/>
  <c r="G83" i="1" s="1"/>
  <c r="F3" i="1"/>
  <c r="O3" i="1"/>
  <c r="G3" i="1" s="1"/>
  <c r="F206" i="1"/>
  <c r="O206" i="1"/>
  <c r="G206" i="1" s="1"/>
  <c r="F191" i="1"/>
  <c r="O191" i="1"/>
  <c r="G191" i="1" s="1"/>
  <c r="F196" i="1"/>
  <c r="O196" i="1"/>
  <c r="G196" i="1" s="1"/>
  <c r="F79" i="1"/>
  <c r="O79" i="1"/>
  <c r="G79" i="1" s="1"/>
  <c r="F131" i="1"/>
  <c r="O131" i="1"/>
  <c r="G131" i="1" s="1"/>
  <c r="F5" i="1"/>
  <c r="O5" i="1"/>
  <c r="G5" i="1" s="1"/>
  <c r="F43" i="1"/>
  <c r="O43" i="1"/>
  <c r="G43" i="1" s="1"/>
  <c r="F49" i="1"/>
  <c r="O49" i="1"/>
  <c r="G49" i="1" s="1"/>
  <c r="F199" i="1"/>
  <c r="O199" i="1"/>
  <c r="G199" i="1" s="1"/>
  <c r="F30" i="1"/>
  <c r="O30" i="1"/>
  <c r="G30" i="1" s="1"/>
  <c r="F24" i="1"/>
  <c r="O24" i="1"/>
  <c r="G24" i="1" s="1"/>
  <c r="F141" i="1"/>
  <c r="O141" i="1"/>
  <c r="G141" i="1" s="1"/>
  <c r="F26" i="1"/>
  <c r="O26" i="1"/>
  <c r="G26" i="1" s="1"/>
  <c r="F135" i="1"/>
  <c r="O135" i="1"/>
  <c r="G135" i="1" s="1"/>
  <c r="F6" i="1"/>
  <c r="O6" i="1"/>
  <c r="G6" i="1" s="1"/>
  <c r="F185" i="1"/>
  <c r="O185" i="1"/>
  <c r="G185" i="1" s="1"/>
  <c r="F140" i="1"/>
  <c r="O140" i="1"/>
  <c r="G140" i="1" s="1"/>
  <c r="F36" i="1"/>
  <c r="O36" i="1"/>
  <c r="G36" i="1" s="1"/>
  <c r="F14" i="1"/>
  <c r="O14" i="1"/>
  <c r="G14" i="1" s="1"/>
  <c r="F224" i="1"/>
  <c r="O224" i="1"/>
  <c r="G224" i="1" s="1"/>
  <c r="F162" i="1"/>
  <c r="O162" i="1"/>
  <c r="G162" i="1" s="1"/>
  <c r="F90" i="1"/>
  <c r="O90" i="1"/>
  <c r="G90" i="1" s="1"/>
  <c r="F163" i="1"/>
  <c r="O163" i="1"/>
  <c r="G163" i="1" s="1"/>
  <c r="F85" i="1"/>
  <c r="O85" i="1"/>
  <c r="G85" i="1" s="1"/>
  <c r="F154" i="1"/>
  <c r="O154" i="1"/>
  <c r="G154" i="1" s="1"/>
  <c r="F96" i="1"/>
  <c r="O96" i="1"/>
  <c r="G96" i="1" s="1"/>
  <c r="F47" i="1"/>
  <c r="O47" i="1"/>
  <c r="G47" i="1" s="1"/>
  <c r="F125" i="1"/>
  <c r="O125" i="1"/>
  <c r="G125" i="1" s="1"/>
  <c r="F58" i="1"/>
  <c r="O58" i="1"/>
  <c r="G58" i="1" s="1"/>
  <c r="F94" i="1"/>
  <c r="O94" i="1"/>
  <c r="G94" i="1" s="1"/>
  <c r="F158" i="1"/>
  <c r="O158" i="1"/>
  <c r="G158" i="1" s="1"/>
  <c r="F46" i="1"/>
  <c r="O46" i="1"/>
  <c r="G46" i="1" s="1"/>
  <c r="F208" i="1"/>
  <c r="O208" i="1"/>
  <c r="G208" i="1" s="1"/>
  <c r="F81" i="1"/>
  <c r="O81" i="1"/>
  <c r="G81" i="1" s="1"/>
  <c r="F215" i="1"/>
  <c r="O215" i="1"/>
  <c r="G215" i="1" s="1"/>
  <c r="F173" i="1"/>
  <c r="O173" i="1"/>
  <c r="G173" i="1" s="1"/>
  <c r="F112" i="1"/>
  <c r="O112" i="1"/>
  <c r="G112" i="1" s="1"/>
  <c r="F133" i="1"/>
  <c r="O133" i="1"/>
  <c r="G133" i="1" s="1"/>
  <c r="F25" i="1"/>
  <c r="O25" i="1"/>
  <c r="G25" i="1" s="1"/>
  <c r="F107" i="1"/>
  <c r="O107" i="1"/>
  <c r="G107" i="1" s="1"/>
  <c r="F201" i="1"/>
  <c r="O201" i="1"/>
  <c r="G201" i="1" s="1"/>
  <c r="F155" i="1"/>
  <c r="O155" i="1"/>
  <c r="G155" i="1" s="1"/>
  <c r="F99" i="1"/>
  <c r="O99" i="1"/>
  <c r="G99" i="1" s="1"/>
  <c r="F15" i="1"/>
  <c r="O15" i="1"/>
  <c r="G15" i="1" s="1"/>
  <c r="F168" i="1"/>
  <c r="O168" i="1"/>
  <c r="G168" i="1" s="1"/>
  <c r="F233" i="1"/>
  <c r="O233" i="1"/>
  <c r="G233" i="1" s="1"/>
  <c r="F108" i="1"/>
  <c r="O108" i="1"/>
  <c r="G108" i="1" s="1"/>
  <c r="F136" i="1"/>
  <c r="O136" i="1"/>
  <c r="G136" i="1" s="1"/>
  <c r="F227" i="1"/>
  <c r="O227" i="1"/>
  <c r="G227" i="1" s="1"/>
  <c r="F71" i="1"/>
  <c r="O71" i="1"/>
  <c r="G71" i="1" s="1"/>
  <c r="F53" i="1"/>
  <c r="O53" i="1"/>
  <c r="G53" i="1" s="1"/>
  <c r="F240" i="1"/>
  <c r="O240" i="1"/>
  <c r="G240" i="1" s="1"/>
  <c r="F144" i="1"/>
  <c r="O144" i="1"/>
  <c r="G144" i="1" s="1"/>
  <c r="F22" i="1"/>
  <c r="O22" i="1"/>
  <c r="G22" i="1" s="1"/>
  <c r="F222" i="1"/>
  <c r="O222" i="1"/>
  <c r="G222" i="1" s="1"/>
  <c r="F127" i="1"/>
  <c r="O127" i="1"/>
  <c r="G127" i="1" s="1"/>
  <c r="F213" i="1"/>
  <c r="O213" i="1"/>
  <c r="G213" i="1" s="1"/>
  <c r="F153" i="1"/>
  <c r="O153" i="1"/>
  <c r="G153" i="1" s="1"/>
  <c r="F32" i="1"/>
  <c r="O32" i="1"/>
  <c r="G32" i="1" s="1"/>
  <c r="F210" i="1"/>
  <c r="O210" i="1"/>
  <c r="G210" i="1" s="1"/>
  <c r="F223" i="1"/>
  <c r="O223" i="1"/>
  <c r="G223" i="1" s="1"/>
  <c r="F143" i="1"/>
  <c r="O143" i="1"/>
  <c r="G143" i="1" s="1"/>
  <c r="F97" i="1"/>
  <c r="O97" i="1"/>
  <c r="G97" i="1" s="1"/>
  <c r="F48" i="1"/>
  <c r="O48" i="1"/>
  <c r="G48" i="1" s="1"/>
  <c r="F40" i="1"/>
  <c r="O40" i="1"/>
  <c r="G40" i="1" s="1"/>
  <c r="F138" i="1"/>
  <c r="O138" i="1"/>
  <c r="G138" i="1" s="1"/>
  <c r="F38" i="1"/>
  <c r="O38" i="1"/>
  <c r="G38" i="1" s="1"/>
  <c r="F179" i="1"/>
  <c r="O179" i="1"/>
  <c r="G179" i="1" s="1"/>
  <c r="F156" i="1"/>
  <c r="O156" i="1"/>
  <c r="G156" i="1" s="1"/>
  <c r="F21" i="1"/>
  <c r="O21" i="1"/>
  <c r="G21" i="1" s="1"/>
  <c r="F126" i="1"/>
  <c r="O126" i="1"/>
  <c r="G126" i="1" s="1"/>
  <c r="F34" i="1"/>
  <c r="O34" i="1"/>
  <c r="G34" i="1" s="1"/>
  <c r="F60" i="1"/>
  <c r="O60" i="1"/>
  <c r="G60" i="1" s="1"/>
  <c r="F152" i="1"/>
  <c r="O152" i="1"/>
  <c r="G152" i="1" s="1"/>
  <c r="F98" i="1"/>
  <c r="O98" i="1"/>
  <c r="G98" i="1" s="1"/>
  <c r="F236" i="1"/>
  <c r="O236" i="1"/>
  <c r="G236" i="1" s="1"/>
  <c r="F59" i="1"/>
  <c r="O59" i="1"/>
  <c r="G59" i="1" s="1"/>
  <c r="F148" i="1"/>
  <c r="O148" i="1"/>
  <c r="G148" i="1" s="1"/>
  <c r="F157" i="1"/>
  <c r="O157" i="1"/>
  <c r="G157" i="1" s="1"/>
  <c r="F52" i="1"/>
  <c r="O52" i="1"/>
  <c r="G52" i="1" s="1"/>
  <c r="F207" i="1"/>
  <c r="O207" i="1"/>
  <c r="G207" i="1" s="1"/>
  <c r="F145" i="1"/>
  <c r="O145" i="1"/>
  <c r="G145" i="1" s="1"/>
  <c r="F165" i="1"/>
  <c r="O165" i="1"/>
  <c r="G165" i="1" s="1"/>
  <c r="F41" i="1"/>
  <c r="O41" i="1"/>
  <c r="G41" i="1" s="1"/>
  <c r="F87" i="1"/>
  <c r="O87" i="1"/>
  <c r="G87" i="1" s="1"/>
  <c r="F234" i="1"/>
  <c r="O234" i="1"/>
  <c r="G234" i="1" s="1"/>
  <c r="F67" i="1"/>
  <c r="O67" i="1"/>
  <c r="G67" i="1" s="1"/>
  <c r="F178" i="1"/>
  <c r="O178" i="1"/>
  <c r="G178" i="1" s="1"/>
  <c r="F187" i="1"/>
  <c r="O187" i="1"/>
  <c r="G187" i="1" s="1"/>
  <c r="F78" i="1"/>
  <c r="O78" i="1"/>
  <c r="G78" i="1" s="1"/>
  <c r="F121" i="1"/>
  <c r="O121" i="1"/>
  <c r="G121" i="1" s="1"/>
  <c r="F12" i="1"/>
  <c r="O12" i="1"/>
  <c r="G12" i="1" s="1"/>
  <c r="F57" i="1"/>
  <c r="O57" i="1"/>
  <c r="G57" i="1" s="1"/>
  <c r="F119" i="1"/>
  <c r="O119" i="1"/>
  <c r="G119" i="1" s="1"/>
  <c r="F113" i="1"/>
  <c r="O113" i="1"/>
  <c r="G113" i="1" s="1"/>
  <c r="F116" i="1"/>
  <c r="O116" i="1"/>
  <c r="G116" i="1" s="1"/>
  <c r="F176" i="1"/>
  <c r="O176" i="1"/>
  <c r="G176" i="1" s="1"/>
  <c r="F124" i="1"/>
  <c r="O124" i="1"/>
  <c r="G124" i="1" s="1"/>
  <c r="F31" i="1"/>
  <c r="O31" i="1"/>
  <c r="G31" i="1" s="1"/>
  <c r="F190" i="1"/>
  <c r="O190" i="1"/>
  <c r="G190" i="1" s="1"/>
  <c r="F7" i="1"/>
  <c r="O7" i="1"/>
  <c r="G7" i="1" s="1"/>
  <c r="F146" i="1"/>
  <c r="O146" i="1"/>
  <c r="G146" i="1" s="1"/>
  <c r="F134" i="1"/>
  <c r="O134" i="1"/>
  <c r="G134" i="1" s="1"/>
  <c r="F75" i="1"/>
  <c r="O75" i="1"/>
  <c r="G75" i="1" s="1"/>
  <c r="F123" i="1"/>
  <c r="O123" i="1"/>
  <c r="F192" i="1"/>
  <c r="O192" i="1"/>
  <c r="G192" i="1" s="1"/>
  <c r="F122" i="1"/>
  <c r="O122" i="1"/>
  <c r="G122" i="1" s="1"/>
  <c r="F66" i="1"/>
  <c r="O66" i="1"/>
  <c r="G66" i="1" s="1"/>
  <c r="F64" i="1"/>
  <c r="O64" i="1"/>
  <c r="G64" i="1" s="1"/>
  <c r="F230" i="1"/>
  <c r="O230" i="1"/>
  <c r="G230" i="1" s="1"/>
  <c r="F160" i="1"/>
  <c r="O160" i="1"/>
  <c r="G160" i="1" s="1"/>
  <c r="F68" i="1"/>
  <c r="O68" i="1"/>
  <c r="G68" i="1" s="1"/>
  <c r="F139" i="1"/>
  <c r="O139" i="1"/>
  <c r="G139" i="1" s="1"/>
  <c r="F142" i="1"/>
  <c r="O142" i="1"/>
  <c r="G142" i="1" s="1"/>
  <c r="F197" i="1"/>
  <c r="O197" i="1"/>
  <c r="G197" i="1" s="1"/>
  <c r="F137" i="1"/>
  <c r="O137" i="1"/>
  <c r="G137" i="1" s="1"/>
  <c r="F164" i="1"/>
  <c r="O164" i="1"/>
  <c r="G164" i="1" s="1"/>
  <c r="F11" i="1"/>
  <c r="O11" i="1"/>
  <c r="F171" i="1"/>
  <c r="O171" i="1"/>
  <c r="G171" i="1" s="1"/>
  <c r="F55" i="1"/>
  <c r="O55" i="1"/>
  <c r="G55" i="1" s="1"/>
  <c r="F130" i="1"/>
  <c r="O130" i="1"/>
  <c r="G130" i="1" s="1"/>
  <c r="F147" i="1"/>
  <c r="O147" i="1"/>
  <c r="G147" i="1" s="1"/>
  <c r="F128" i="1"/>
  <c r="O128" i="1"/>
  <c r="G128" i="1" s="1"/>
  <c r="F62" i="1"/>
  <c r="O62" i="1"/>
  <c r="G62" i="1" s="1"/>
  <c r="F182" i="1"/>
  <c r="O182" i="1"/>
  <c r="G182" i="1" s="1"/>
  <c r="F161" i="1"/>
  <c r="O161" i="1"/>
  <c r="G161" i="1" s="1"/>
  <c r="F238" i="1"/>
  <c r="O238" i="1"/>
  <c r="G238" i="1" s="1"/>
  <c r="F65" i="1"/>
  <c r="O65" i="1"/>
  <c r="G65" i="1" s="1"/>
  <c r="F100" i="1"/>
  <c r="O100" i="1"/>
  <c r="G100" i="1" s="1"/>
  <c r="F181" i="1"/>
  <c r="O181" i="1"/>
  <c r="F188" i="1"/>
  <c r="O188" i="1"/>
  <c r="G188" i="1" s="1"/>
  <c r="F84" i="1"/>
  <c r="O84" i="1"/>
  <c r="G84" i="1" s="1"/>
  <c r="F218" i="1"/>
  <c r="O218" i="1"/>
  <c r="G218" i="1" s="1"/>
  <c r="F229" i="1"/>
  <c r="O229" i="1"/>
  <c r="G229" i="1" s="1"/>
  <c r="F9" i="1"/>
  <c r="O9" i="1"/>
  <c r="G9" i="1" s="1"/>
  <c r="F228" i="1"/>
  <c r="O228" i="1"/>
  <c r="G228" i="1" s="1"/>
  <c r="F20" i="1"/>
  <c r="O20" i="1"/>
  <c r="G20" i="1" s="1"/>
  <c r="F2" i="1"/>
  <c r="O2" i="1"/>
  <c r="G2" i="1" s="1"/>
  <c r="F44" i="1"/>
  <c r="O44" i="1"/>
  <c r="G44" i="1" s="1"/>
  <c r="F177" i="1"/>
  <c r="O177" i="1"/>
  <c r="F166" i="1"/>
  <c r="O166" i="1"/>
  <c r="G166" i="1" s="1"/>
  <c r="F203" i="1"/>
  <c r="O203" i="1"/>
  <c r="G203" i="1" s="1"/>
  <c r="F28" i="1"/>
  <c r="O28" i="1"/>
  <c r="G28" i="1" s="1"/>
  <c r="F86" i="1"/>
  <c r="O86" i="1"/>
  <c r="G86" i="1" s="1"/>
  <c r="F149" i="1"/>
  <c r="O149" i="1"/>
  <c r="G149" i="1" s="1"/>
  <c r="F18" i="1"/>
  <c r="O18" i="1"/>
  <c r="G18" i="1" s="1"/>
  <c r="F16" i="1"/>
  <c r="O16" i="1"/>
  <c r="G16" i="1" s="1"/>
  <c r="F72" i="1"/>
  <c r="O72" i="1"/>
  <c r="G72" i="1" s="1"/>
  <c r="F69" i="1"/>
  <c r="O69" i="1"/>
  <c r="G69" i="1" s="1"/>
  <c r="F219" i="1"/>
  <c r="O219" i="1"/>
  <c r="G219" i="1" s="1"/>
  <c r="F159" i="1"/>
  <c r="O159" i="1"/>
  <c r="F27" i="1"/>
  <c r="O27" i="1"/>
  <c r="G27" i="1" s="1"/>
  <c r="F198" i="1"/>
  <c r="O198" i="1"/>
  <c r="G198" i="1" s="1"/>
  <c r="F170" i="1"/>
  <c r="O170" i="1"/>
  <c r="G170" i="1" s="1"/>
  <c r="F73" i="1"/>
  <c r="O73" i="1"/>
  <c r="G73" i="1" s="1"/>
  <c r="F106" i="1"/>
  <c r="O106" i="1"/>
  <c r="G106" i="1" s="1"/>
  <c r="F211" i="1"/>
  <c r="O211" i="1"/>
  <c r="F243" i="1"/>
  <c r="O243" i="1"/>
  <c r="G243" i="1" s="1"/>
  <c r="S88" i="1"/>
  <c r="S172" i="1"/>
  <c r="S241" i="1"/>
  <c r="S169" i="1"/>
  <c r="S8" i="1"/>
  <c r="S39" i="1"/>
  <c r="S174" i="1"/>
  <c r="S118" i="1"/>
  <c r="S13" i="1"/>
  <c r="S42" i="1"/>
  <c r="S242" i="1"/>
  <c r="S202" i="1"/>
  <c r="S167" i="1"/>
  <c r="S186" i="1"/>
  <c r="S91" i="1"/>
  <c r="S105" i="1"/>
  <c r="S150" i="1"/>
  <c r="S80" i="1"/>
  <c r="S50" i="1"/>
  <c r="S56" i="1"/>
  <c r="S54" i="1"/>
  <c r="S23" i="1"/>
  <c r="S61" i="1"/>
  <c r="S35" i="1"/>
  <c r="S183" i="1"/>
  <c r="S120" i="1"/>
  <c r="S45" i="1"/>
  <c r="S235" i="1"/>
  <c r="S226" i="1"/>
  <c r="S37" i="1"/>
  <c r="S209" i="1"/>
  <c r="S63" i="1"/>
  <c r="S19" i="1"/>
  <c r="S214" i="1"/>
  <c r="S102" i="1"/>
  <c r="S221" i="1"/>
  <c r="S225" i="1"/>
  <c r="S114" i="1"/>
  <c r="S51" i="1"/>
  <c r="S92" i="1"/>
  <c r="S93" i="1"/>
  <c r="S220" i="1"/>
  <c r="S193" i="1"/>
  <c r="S117" i="1"/>
  <c r="S82" i="1"/>
  <c r="S232" i="1"/>
  <c r="S111" i="1"/>
  <c r="S216" i="1"/>
  <c r="S200" i="1"/>
  <c r="S4" i="1"/>
  <c r="S74" i="1"/>
  <c r="S70" i="1"/>
  <c r="S205" i="1"/>
  <c r="S17" i="1"/>
  <c r="S95" i="1"/>
  <c r="S104" i="1"/>
  <c r="S204" i="1"/>
  <c r="S103" i="1"/>
  <c r="S195" i="1"/>
  <c r="S180" i="1"/>
  <c r="S109" i="1"/>
  <c r="S110" i="1"/>
  <c r="S231" i="1"/>
  <c r="S115" i="1"/>
  <c r="S212" i="1"/>
  <c r="S184" i="1"/>
  <c r="S194" i="1"/>
  <c r="S77" i="1"/>
  <c r="S132" i="1"/>
  <c r="S29" i="1"/>
  <c r="S151" i="1"/>
  <c r="S89" i="1"/>
  <c r="S237" i="1"/>
  <c r="S129" i="1"/>
  <c r="S76" i="1"/>
  <c r="S175" i="1"/>
  <c r="S239" i="1"/>
  <c r="S33" i="1"/>
  <c r="S101" i="1"/>
  <c r="S189" i="1"/>
  <c r="S217" i="1"/>
  <c r="S10" i="1"/>
  <c r="S83" i="1"/>
  <c r="S3" i="1"/>
  <c r="S206" i="1"/>
  <c r="S191" i="1"/>
  <c r="S196" i="1"/>
  <c r="S79" i="1"/>
  <c r="S131" i="1"/>
  <c r="S5" i="1"/>
  <c r="S43" i="1"/>
  <c r="S49" i="1"/>
  <c r="S199" i="1"/>
  <c r="S30" i="1"/>
  <c r="S24" i="1"/>
  <c r="S141" i="1"/>
  <c r="S26" i="1"/>
  <c r="S135" i="1"/>
  <c r="S6" i="1"/>
  <c r="S185" i="1"/>
  <c r="S140" i="1"/>
  <c r="S36" i="1"/>
  <c r="S14" i="1"/>
  <c r="S224" i="1"/>
  <c r="S162" i="1"/>
  <c r="S90" i="1"/>
  <c r="S163" i="1"/>
  <c r="S85" i="1"/>
  <c r="S154" i="1"/>
  <c r="S96" i="1"/>
  <c r="S47" i="1"/>
  <c r="S125" i="1"/>
  <c r="S58" i="1"/>
  <c r="S94" i="1"/>
  <c r="S158" i="1"/>
  <c r="S46" i="1"/>
  <c r="S208" i="1"/>
  <c r="S81" i="1"/>
  <c r="S215" i="1"/>
  <c r="S173" i="1"/>
  <c r="S112" i="1"/>
  <c r="S133" i="1"/>
  <c r="S25" i="1"/>
  <c r="S107" i="1"/>
  <c r="S201" i="1"/>
  <c r="S155" i="1"/>
  <c r="S99" i="1"/>
  <c r="S15" i="1"/>
  <c r="S168" i="1"/>
  <c r="S233" i="1"/>
  <c r="S108" i="1"/>
  <c r="S136" i="1"/>
  <c r="S227" i="1"/>
  <c r="S71" i="1"/>
  <c r="S53" i="1"/>
  <c r="S240" i="1"/>
  <c r="S144" i="1"/>
  <c r="S22" i="1"/>
  <c r="S222" i="1"/>
  <c r="S127" i="1"/>
  <c r="S213" i="1"/>
  <c r="S153" i="1"/>
  <c r="S32" i="1"/>
  <c r="S210" i="1"/>
  <c r="S223" i="1"/>
  <c r="S143" i="1"/>
  <c r="S97" i="1"/>
  <c r="S48" i="1"/>
  <c r="S40" i="1"/>
  <c r="S138" i="1"/>
  <c r="S38" i="1"/>
  <c r="S179" i="1"/>
  <c r="S156" i="1"/>
  <c r="S21" i="1"/>
  <c r="S126" i="1"/>
  <c r="S34" i="1"/>
  <c r="S60" i="1"/>
  <c r="S152" i="1"/>
  <c r="S98" i="1"/>
  <c r="S236" i="1"/>
  <c r="S59" i="1"/>
  <c r="S148" i="1"/>
  <c r="S157" i="1"/>
  <c r="S52" i="1"/>
  <c r="S207" i="1"/>
  <c r="S145" i="1"/>
  <c r="S165" i="1"/>
  <c r="S41" i="1"/>
  <c r="S87" i="1"/>
  <c r="S234" i="1"/>
  <c r="S67" i="1"/>
  <c r="S178" i="1"/>
  <c r="S187" i="1"/>
  <c r="S78" i="1"/>
  <c r="S121" i="1"/>
  <c r="S12" i="1"/>
  <c r="S57" i="1"/>
  <c r="S119" i="1"/>
  <c r="S113" i="1"/>
  <c r="S116" i="1"/>
  <c r="S176" i="1"/>
  <c r="S124" i="1"/>
  <c r="S31" i="1"/>
  <c r="S190" i="1"/>
  <c r="S7" i="1"/>
  <c r="S146" i="1"/>
  <c r="S134" i="1"/>
  <c r="S75" i="1"/>
  <c r="S123" i="1"/>
  <c r="S192" i="1"/>
  <c r="S122" i="1"/>
  <c r="S66" i="1"/>
  <c r="S64" i="1"/>
  <c r="S230" i="1"/>
  <c r="S160" i="1"/>
  <c r="S68" i="1"/>
  <c r="S139" i="1"/>
  <c r="S142" i="1"/>
  <c r="S197" i="1"/>
  <c r="S137" i="1"/>
  <c r="S164" i="1"/>
  <c r="S11" i="1"/>
  <c r="S171" i="1"/>
  <c r="S55" i="1"/>
  <c r="S130" i="1"/>
  <c r="S147" i="1"/>
  <c r="S128" i="1"/>
  <c r="S62" i="1"/>
  <c r="S182" i="1"/>
  <c r="S161" i="1"/>
  <c r="S238" i="1"/>
  <c r="S65" i="1"/>
  <c r="S100" i="1"/>
  <c r="S181" i="1"/>
  <c r="S188" i="1"/>
  <c r="S84" i="1"/>
  <c r="S218" i="1"/>
  <c r="S229" i="1"/>
  <c r="S9" i="1"/>
  <c r="S228" i="1"/>
  <c r="S20" i="1"/>
  <c r="S2" i="1"/>
  <c r="S44" i="1"/>
  <c r="S177" i="1"/>
  <c r="S166" i="1"/>
  <c r="S203" i="1"/>
  <c r="S28" i="1"/>
  <c r="S86" i="1"/>
  <c r="S149" i="1"/>
  <c r="S18" i="1"/>
  <c r="S16" i="1"/>
  <c r="S72" i="1"/>
  <c r="S69" i="1"/>
  <c r="S219" i="1"/>
  <c r="S159" i="1"/>
  <c r="S27" i="1"/>
  <c r="S198" i="1"/>
  <c r="S170" i="1"/>
  <c r="S73" i="1"/>
  <c r="S106" i="1"/>
  <c r="S211" i="1"/>
  <c r="S243" i="1"/>
  <c r="G123" i="1" l="1"/>
  <c r="G181" i="1"/>
  <c r="G11" i="1"/>
  <c r="G167" i="1"/>
  <c r="G200" i="1"/>
  <c r="G159" i="1"/>
  <c r="G211" i="1"/>
  <c r="G177" i="1"/>
  <c r="D4" i="2" l="1"/>
  <c r="B5" i="4" l="1"/>
  <c r="A5" i="4"/>
  <c r="Q88" i="1" s="1"/>
  <c r="Q208" i="1" l="1"/>
  <c r="R208" i="1" s="1"/>
  <c r="T208" i="1" s="1"/>
  <c r="U208" i="1" s="1"/>
  <c r="Q165" i="1"/>
  <c r="R165" i="1" s="1"/>
  <c r="T165" i="1" s="1"/>
  <c r="U165" i="1" s="1"/>
  <c r="Q136" i="1"/>
  <c r="R136" i="1" s="1"/>
  <c r="T136" i="1" s="1"/>
  <c r="U136" i="1" s="1"/>
  <c r="Q99" i="1"/>
  <c r="R99" i="1" s="1"/>
  <c r="T99" i="1" s="1"/>
  <c r="U99" i="1" s="1"/>
  <c r="Q105" i="1"/>
  <c r="R105" i="1" s="1"/>
  <c r="T105" i="1" s="1"/>
  <c r="U105" i="1" s="1"/>
  <c r="Q122" i="1"/>
  <c r="R122" i="1" s="1"/>
  <c r="T122" i="1" s="1"/>
  <c r="U122" i="1" s="1"/>
  <c r="Q48" i="1"/>
  <c r="R48" i="1" s="1"/>
  <c r="T48" i="1" s="1"/>
  <c r="U48" i="1" s="1"/>
  <c r="Q149" i="1"/>
  <c r="R149" i="1" s="1"/>
  <c r="T149" i="1" s="1"/>
  <c r="U149" i="1" s="1"/>
  <c r="Q182" i="1"/>
  <c r="R182" i="1" s="1"/>
  <c r="T182" i="1" s="1"/>
  <c r="U182" i="1" s="1"/>
  <c r="Q20" i="1"/>
  <c r="R20" i="1" s="1"/>
  <c r="T20" i="1" s="1"/>
  <c r="U20" i="1" s="1"/>
  <c r="Q106" i="1"/>
  <c r="R106" i="1" s="1"/>
  <c r="T106" i="1" s="1"/>
  <c r="U106" i="1" s="1"/>
  <c r="Q32" i="1"/>
  <c r="R32" i="1" s="1"/>
  <c r="T32" i="1" s="1"/>
  <c r="U32" i="1" s="1"/>
  <c r="Q239" i="1"/>
  <c r="R239" i="1" s="1"/>
  <c r="T239" i="1" s="1"/>
  <c r="U239" i="1" s="1"/>
  <c r="Q18" i="1"/>
  <c r="R18" i="1" s="1"/>
  <c r="T18" i="1" s="1"/>
  <c r="U18" i="1" s="1"/>
  <c r="R88" i="1"/>
  <c r="T88" i="1" s="1"/>
  <c r="U88" i="1" s="1"/>
  <c r="Q78" i="1"/>
  <c r="R78" i="1" s="1"/>
  <c r="T78" i="1" s="1"/>
  <c r="U78" i="1" s="1"/>
  <c r="Q98" i="1"/>
  <c r="R98" i="1" s="1"/>
  <c r="T98" i="1" s="1"/>
  <c r="U98" i="1" s="1"/>
  <c r="Q24" i="1"/>
  <c r="R24" i="1" s="1"/>
  <c r="T24" i="1" s="1"/>
  <c r="U24" i="1" s="1"/>
  <c r="Q216" i="1"/>
  <c r="R216" i="1" s="1"/>
  <c r="T216" i="1" s="1"/>
  <c r="U216" i="1" s="1"/>
  <c r="Q95" i="1"/>
  <c r="R95" i="1" s="1"/>
  <c r="T95" i="1" s="1"/>
  <c r="U95" i="1" s="1"/>
  <c r="Q241" i="1"/>
  <c r="R241" i="1" s="1"/>
  <c r="T241" i="1" s="1"/>
  <c r="U241" i="1" s="1"/>
  <c r="Q144" i="1"/>
  <c r="R144" i="1" s="1"/>
  <c r="T144" i="1" s="1"/>
  <c r="U144" i="1" s="1"/>
  <c r="Q10" i="1"/>
  <c r="R10" i="1" s="1"/>
  <c r="T10" i="1" s="1"/>
  <c r="U10" i="1" s="1"/>
  <c r="Q64" i="1"/>
  <c r="R64" i="1" s="1"/>
  <c r="T64" i="1" s="1"/>
  <c r="U64" i="1" s="1"/>
  <c r="V194" i="1" s="1"/>
  <c r="Q120" i="1"/>
  <c r="R120" i="1" s="1"/>
  <c r="T120" i="1" s="1"/>
  <c r="U120" i="1" s="1"/>
  <c r="Q25" i="1"/>
  <c r="R25" i="1" s="1"/>
  <c r="T25" i="1" s="1"/>
  <c r="U25" i="1" s="1"/>
  <c r="Q75" i="1"/>
  <c r="R75" i="1" s="1"/>
  <c r="T75" i="1" s="1"/>
  <c r="U75" i="1" s="1"/>
  <c r="Q210" i="1"/>
  <c r="R210" i="1" s="1"/>
  <c r="T210" i="1" s="1"/>
  <c r="U210" i="1" s="1"/>
  <c r="Q35" i="1"/>
  <c r="R35" i="1" s="1"/>
  <c r="T35" i="1" s="1"/>
  <c r="U35" i="1" s="1"/>
  <c r="Q130" i="1"/>
  <c r="R130" i="1" s="1"/>
  <c r="T130" i="1" s="1"/>
  <c r="U130" i="1" s="1"/>
  <c r="Q27" i="1"/>
  <c r="R27" i="1" s="1"/>
  <c r="T27" i="1" s="1"/>
  <c r="U27" i="1" s="1"/>
  <c r="Q5" i="1"/>
  <c r="R5" i="1" s="1"/>
  <c r="T5" i="1" s="1"/>
  <c r="U5" i="1" s="1"/>
  <c r="Q56" i="1"/>
  <c r="R56" i="1" s="1"/>
  <c r="T56" i="1" s="1"/>
  <c r="U56" i="1" s="1"/>
  <c r="Q222" i="1"/>
  <c r="R222" i="1" s="1"/>
  <c r="T222" i="1" s="1"/>
  <c r="U222" i="1" s="1"/>
  <c r="Q237" i="1"/>
  <c r="R237" i="1" s="1"/>
  <c r="T237" i="1" s="1"/>
  <c r="U237" i="1" s="1"/>
  <c r="Q203" i="1"/>
  <c r="R203" i="1" s="1"/>
  <c r="T203" i="1" s="1"/>
  <c r="U203" i="1" s="1"/>
  <c r="V227" i="1" s="1"/>
  <c r="Q234" i="1"/>
  <c r="R234" i="1" s="1"/>
  <c r="T234" i="1" s="1"/>
  <c r="U234" i="1" s="1"/>
  <c r="Q126" i="1"/>
  <c r="R126" i="1" s="1"/>
  <c r="T126" i="1" s="1"/>
  <c r="U126" i="1" s="1"/>
  <c r="Q43" i="1"/>
  <c r="R43" i="1" s="1"/>
  <c r="T43" i="1" s="1"/>
  <c r="U43" i="1" s="1"/>
  <c r="Q117" i="1"/>
  <c r="R117" i="1" s="1"/>
  <c r="T117" i="1" s="1"/>
  <c r="U117" i="1" s="1"/>
  <c r="Q74" i="1"/>
  <c r="R74" i="1" s="1"/>
  <c r="T74" i="1" s="1"/>
  <c r="U74" i="1" s="1"/>
  <c r="Q155" i="1"/>
  <c r="R155" i="1" s="1"/>
  <c r="T155" i="1" s="1"/>
  <c r="U155" i="1" s="1"/>
  <c r="Q73" i="1"/>
  <c r="R73" i="1" s="1"/>
  <c r="T73" i="1" s="1"/>
  <c r="U73" i="1" s="1"/>
  <c r="Q227" i="1"/>
  <c r="R227" i="1" s="1"/>
  <c r="T227" i="1" s="1"/>
  <c r="U227" i="1" s="1"/>
  <c r="Q33" i="1"/>
  <c r="R33" i="1" s="1"/>
  <c r="T33" i="1" s="1"/>
  <c r="U33" i="1" s="1"/>
  <c r="Q23" i="1"/>
  <c r="R23" i="1" s="1"/>
  <c r="T23" i="1" s="1"/>
  <c r="U23" i="1" s="1"/>
  <c r="V23" i="1" s="1"/>
  <c r="Q190" i="1"/>
  <c r="R190" i="1" s="1"/>
  <c r="T190" i="1" s="1"/>
  <c r="U190" i="1" s="1"/>
  <c r="Q213" i="1"/>
  <c r="R213" i="1" s="1"/>
  <c r="T213" i="1" s="1"/>
  <c r="U213" i="1" s="1"/>
  <c r="V142" i="1" s="1"/>
  <c r="Q218" i="1"/>
  <c r="R218" i="1" s="1"/>
  <c r="T218" i="1" s="1"/>
  <c r="U218" i="1" s="1"/>
  <c r="V218" i="1" s="1"/>
  <c r="Q164" i="1"/>
  <c r="R164" i="1" s="1"/>
  <c r="T164" i="1" s="1"/>
  <c r="U164" i="1" s="1"/>
  <c r="Q72" i="1"/>
  <c r="R72" i="1" s="1"/>
  <c r="T72" i="1" s="1"/>
  <c r="U72" i="1" s="1"/>
  <c r="Q166" i="1"/>
  <c r="R166" i="1" s="1"/>
  <c r="T166" i="1" s="1"/>
  <c r="U166" i="1" s="1"/>
  <c r="Q243" i="1"/>
  <c r="R243" i="1" s="1"/>
  <c r="T243" i="1" s="1"/>
  <c r="U243" i="1" s="1"/>
  <c r="V243" i="1" s="1"/>
  <c r="Q240" i="1"/>
  <c r="R240" i="1" s="1"/>
  <c r="T240" i="1" s="1"/>
  <c r="U240" i="1" s="1"/>
  <c r="Q132" i="1"/>
  <c r="R132" i="1" s="1"/>
  <c r="T132" i="1" s="1"/>
  <c r="U132" i="1" s="1"/>
  <c r="Q171" i="1"/>
  <c r="R171" i="1" s="1"/>
  <c r="T171" i="1" s="1"/>
  <c r="U171" i="1" s="1"/>
  <c r="Q2" i="1"/>
  <c r="R2" i="1" s="1"/>
  <c r="T2" i="1" s="1"/>
  <c r="U2" i="1" s="1"/>
  <c r="Q107" i="1"/>
  <c r="R107" i="1" s="1"/>
  <c r="T107" i="1" s="1"/>
  <c r="U107" i="1" s="1"/>
  <c r="Q92" i="1"/>
  <c r="R92" i="1" s="1"/>
  <c r="T92" i="1" s="1"/>
  <c r="U92" i="1" s="1"/>
  <c r="Q111" i="1"/>
  <c r="R111" i="1" s="1"/>
  <c r="T111" i="1" s="1"/>
  <c r="U111" i="1" s="1"/>
  <c r="V48" i="1" s="1"/>
  <c r="Q133" i="1"/>
  <c r="R133" i="1" s="1"/>
  <c r="T133" i="1" s="1"/>
  <c r="U133" i="1" s="1"/>
  <c r="Q65" i="1"/>
  <c r="R65" i="1" s="1"/>
  <c r="T65" i="1" s="1"/>
  <c r="U65" i="1" s="1"/>
  <c r="Q158" i="1"/>
  <c r="R158" i="1" s="1"/>
  <c r="T158" i="1" s="1"/>
  <c r="U158" i="1" s="1"/>
  <c r="Q129" i="1"/>
  <c r="R129" i="1" s="1"/>
  <c r="T129" i="1" s="1"/>
  <c r="U129" i="1" s="1"/>
  <c r="Q146" i="1"/>
  <c r="R146" i="1" s="1"/>
  <c r="T146" i="1" s="1"/>
  <c r="U146" i="1" s="1"/>
  <c r="Q80" i="1"/>
  <c r="R80" i="1" s="1"/>
  <c r="T80" i="1" s="1"/>
  <c r="U80" i="1" s="1"/>
  <c r="Q176" i="1"/>
  <c r="R176" i="1" s="1"/>
  <c r="T176" i="1" s="1"/>
  <c r="U176" i="1" s="1"/>
  <c r="Q22" i="1"/>
  <c r="R22" i="1" s="1"/>
  <c r="T22" i="1" s="1"/>
  <c r="U22" i="1" s="1"/>
  <c r="Q235" i="1"/>
  <c r="R235" i="1" s="1"/>
  <c r="T235" i="1" s="1"/>
  <c r="U235" i="1" s="1"/>
  <c r="Q221" i="1"/>
  <c r="R221" i="1" s="1"/>
  <c r="T221" i="1" s="1"/>
  <c r="U221" i="1" s="1"/>
  <c r="Q86" i="1"/>
  <c r="R86" i="1" s="1"/>
  <c r="T86" i="1" s="1"/>
  <c r="U86" i="1" s="1"/>
  <c r="Q84" i="1"/>
  <c r="R84" i="1" s="1"/>
  <c r="T84" i="1" s="1"/>
  <c r="U84" i="1" s="1"/>
  <c r="V217" i="1" s="1"/>
  <c r="Q170" i="1"/>
  <c r="R170" i="1" s="1"/>
  <c r="T170" i="1" s="1"/>
  <c r="U170" i="1" s="1"/>
  <c r="V239" i="1" s="1"/>
  <c r="Q96" i="1"/>
  <c r="R96" i="1" s="1"/>
  <c r="T96" i="1" s="1"/>
  <c r="U96" i="1" s="1"/>
  <c r="Q212" i="1"/>
  <c r="R212" i="1" s="1"/>
  <c r="T212" i="1" s="1"/>
  <c r="U212" i="1" s="1"/>
  <c r="Q15" i="1"/>
  <c r="R15" i="1" s="1"/>
  <c r="T15" i="1" s="1"/>
  <c r="U15" i="1" s="1"/>
  <c r="V129" i="1" s="1"/>
  <c r="Q229" i="1"/>
  <c r="R229" i="1" s="1"/>
  <c r="T229" i="1" s="1"/>
  <c r="U229" i="1" s="1"/>
  <c r="Q173" i="1"/>
  <c r="R173" i="1" s="1"/>
  <c r="T173" i="1" s="1"/>
  <c r="U173" i="1" s="1"/>
  <c r="Q40" i="1"/>
  <c r="R40" i="1" s="1"/>
  <c r="T40" i="1" s="1"/>
  <c r="U40" i="1" s="1"/>
  <c r="Q3" i="1"/>
  <c r="R3" i="1" s="1"/>
  <c r="T3" i="1" s="1"/>
  <c r="U3" i="1" s="1"/>
  <c r="Q169" i="1"/>
  <c r="R169" i="1" s="1"/>
  <c r="T169" i="1" s="1"/>
  <c r="U169" i="1" s="1"/>
  <c r="Q193" i="1"/>
  <c r="R193" i="1" s="1"/>
  <c r="T193" i="1" s="1"/>
  <c r="U193" i="1" s="1"/>
  <c r="Q81" i="1"/>
  <c r="R81" i="1" s="1"/>
  <c r="T81" i="1" s="1"/>
  <c r="U81" i="1" s="1"/>
  <c r="Q62" i="1"/>
  <c r="R62" i="1" s="1"/>
  <c r="T62" i="1" s="1"/>
  <c r="U62" i="1" s="1"/>
  <c r="Q168" i="1"/>
  <c r="R168" i="1" s="1"/>
  <c r="T168" i="1" s="1"/>
  <c r="U168" i="1" s="1"/>
  <c r="Q29" i="1"/>
  <c r="R29" i="1" s="1"/>
  <c r="T29" i="1" s="1"/>
  <c r="U29" i="1" s="1"/>
  <c r="Q31" i="1"/>
  <c r="R31" i="1" s="1"/>
  <c r="T31" i="1" s="1"/>
  <c r="U31" i="1" s="1"/>
  <c r="Q186" i="1"/>
  <c r="R186" i="1" s="1"/>
  <c r="T186" i="1" s="1"/>
  <c r="U186" i="1" s="1"/>
  <c r="V15" i="1" s="1"/>
  <c r="Q57" i="1"/>
  <c r="R57" i="1" s="1"/>
  <c r="T57" i="1" s="1"/>
  <c r="U57" i="1" s="1"/>
  <c r="Q71" i="1"/>
  <c r="R71" i="1" s="1"/>
  <c r="T71" i="1" s="1"/>
  <c r="U71" i="1" s="1"/>
  <c r="Q108" i="1"/>
  <c r="R108" i="1" s="1"/>
  <c r="T108" i="1" s="1"/>
  <c r="U108" i="1" s="1"/>
  <c r="V132" i="1" s="1"/>
  <c r="Q238" i="1"/>
  <c r="R238" i="1" s="1"/>
  <c r="T238" i="1" s="1"/>
  <c r="U238" i="1" s="1"/>
  <c r="Q90" i="1"/>
  <c r="R90" i="1" s="1"/>
  <c r="T90" i="1" s="1"/>
  <c r="U90" i="1" s="1"/>
  <c r="Q109" i="1"/>
  <c r="R109" i="1" s="1"/>
  <c r="T109" i="1" s="1"/>
  <c r="U109" i="1" s="1"/>
  <c r="Q19" i="1"/>
  <c r="R19" i="1" s="1"/>
  <c r="T19" i="1" s="1"/>
  <c r="U19" i="1" s="1"/>
  <c r="Q181" i="1"/>
  <c r="R181" i="1" s="1"/>
  <c r="T181" i="1" s="1"/>
  <c r="U181" i="1" s="1"/>
  <c r="Q46" i="1"/>
  <c r="R46" i="1" s="1"/>
  <c r="T46" i="1" s="1"/>
  <c r="U46" i="1" s="1"/>
  <c r="V117" i="1" s="1"/>
  <c r="Q223" i="1"/>
  <c r="R223" i="1" s="1"/>
  <c r="T223" i="1" s="1"/>
  <c r="U223" i="1" s="1"/>
  <c r="Q189" i="1"/>
  <c r="R189" i="1" s="1"/>
  <c r="T189" i="1" s="1"/>
  <c r="U189" i="1" s="1"/>
  <c r="Q196" i="1"/>
  <c r="R196" i="1" s="1"/>
  <c r="T196" i="1" s="1"/>
  <c r="U196" i="1" s="1"/>
  <c r="Q51" i="1"/>
  <c r="R51" i="1" s="1"/>
  <c r="T51" i="1" s="1"/>
  <c r="U51" i="1" s="1"/>
  <c r="Q102" i="1"/>
  <c r="R102" i="1" s="1"/>
  <c r="T102" i="1" s="1"/>
  <c r="U102" i="1" s="1"/>
  <c r="Q207" i="1"/>
  <c r="R207" i="1" s="1"/>
  <c r="T207" i="1" s="1"/>
  <c r="U207" i="1" s="1"/>
  <c r="V166" i="1" s="1"/>
  <c r="Q47" i="1"/>
  <c r="R47" i="1" s="1"/>
  <c r="T47" i="1" s="1"/>
  <c r="U47" i="1" s="1"/>
  <c r="Q184" i="1"/>
  <c r="R184" i="1" s="1"/>
  <c r="T184" i="1" s="1"/>
  <c r="U184" i="1" s="1"/>
  <c r="Q113" i="1"/>
  <c r="R113" i="1" s="1"/>
  <c r="T113" i="1" s="1"/>
  <c r="U113" i="1" s="1"/>
  <c r="Q224" i="1"/>
  <c r="R224" i="1" s="1"/>
  <c r="T224" i="1" s="1"/>
  <c r="U224" i="1" s="1"/>
  <c r="V105" i="1" s="1"/>
  <c r="Q187" i="1"/>
  <c r="R187" i="1" s="1"/>
  <c r="T187" i="1" s="1"/>
  <c r="U187" i="1" s="1"/>
  <c r="V174" i="1" s="1"/>
  <c r="Q233" i="1"/>
  <c r="R233" i="1" s="1"/>
  <c r="T233" i="1" s="1"/>
  <c r="U233" i="1" s="1"/>
  <c r="Q202" i="1"/>
  <c r="R202" i="1" s="1"/>
  <c r="T202" i="1" s="1"/>
  <c r="U202" i="1" s="1"/>
  <c r="Q118" i="1"/>
  <c r="R118" i="1" s="1"/>
  <c r="T118" i="1" s="1"/>
  <c r="U118" i="1" s="1"/>
  <c r="Q128" i="1"/>
  <c r="R128" i="1" s="1"/>
  <c r="T128" i="1" s="1"/>
  <c r="U128" i="1" s="1"/>
  <c r="Q14" i="1"/>
  <c r="R14" i="1" s="1"/>
  <c r="T14" i="1" s="1"/>
  <c r="U14" i="1" s="1"/>
  <c r="Q204" i="1"/>
  <c r="R204" i="1" s="1"/>
  <c r="T204" i="1" s="1"/>
  <c r="U204" i="1" s="1"/>
  <c r="Q226" i="1"/>
  <c r="R226" i="1" s="1"/>
  <c r="T226" i="1" s="1"/>
  <c r="U226" i="1" s="1"/>
  <c r="Q197" i="1"/>
  <c r="R197" i="1" s="1"/>
  <c r="T197" i="1" s="1"/>
  <c r="U197" i="1" s="1"/>
  <c r="Q153" i="1"/>
  <c r="R153" i="1" s="1"/>
  <c r="T153" i="1" s="1"/>
  <c r="U153" i="1" s="1"/>
  <c r="Q175" i="1"/>
  <c r="R175" i="1" s="1"/>
  <c r="T175" i="1" s="1"/>
  <c r="U175" i="1" s="1"/>
  <c r="Q83" i="1"/>
  <c r="R83" i="1" s="1"/>
  <c r="T83" i="1" s="1"/>
  <c r="U83" i="1" s="1"/>
  <c r="Q230" i="1"/>
  <c r="R230" i="1" s="1"/>
  <c r="T230" i="1" s="1"/>
  <c r="U230" i="1" s="1"/>
  <c r="Q209" i="1"/>
  <c r="R209" i="1" s="1"/>
  <c r="T209" i="1" s="1"/>
  <c r="U209" i="1" s="1"/>
  <c r="Q87" i="1"/>
  <c r="R87" i="1" s="1"/>
  <c r="T87" i="1" s="1"/>
  <c r="U87" i="1" s="1"/>
  <c r="Q215" i="1"/>
  <c r="R215" i="1" s="1"/>
  <c r="T215" i="1" s="1"/>
  <c r="U215" i="1" s="1"/>
  <c r="Q63" i="1"/>
  <c r="R63" i="1" s="1"/>
  <c r="T63" i="1" s="1"/>
  <c r="U63" i="1" s="1"/>
  <c r="Q125" i="1"/>
  <c r="R125" i="1" s="1"/>
  <c r="T125" i="1" s="1"/>
  <c r="U125" i="1" s="1"/>
  <c r="Q159" i="1"/>
  <c r="R159" i="1" s="1"/>
  <c r="T159" i="1" s="1"/>
  <c r="U159" i="1" s="1"/>
  <c r="Q52" i="1"/>
  <c r="R52" i="1" s="1"/>
  <c r="T52" i="1" s="1"/>
  <c r="U52" i="1" s="1"/>
  <c r="V165" i="1" s="1"/>
  <c r="Q205" i="1"/>
  <c r="R205" i="1" s="1"/>
  <c r="T205" i="1" s="1"/>
  <c r="U205" i="1" s="1"/>
  <c r="Q183" i="1"/>
  <c r="R183" i="1" s="1"/>
  <c r="T183" i="1" s="1"/>
  <c r="U183" i="1" s="1"/>
  <c r="Q68" i="1"/>
  <c r="R68" i="1" s="1"/>
  <c r="T68" i="1" s="1"/>
  <c r="U68" i="1" s="1"/>
  <c r="Q89" i="1"/>
  <c r="R89" i="1" s="1"/>
  <c r="T89" i="1" s="1"/>
  <c r="U89" i="1" s="1"/>
  <c r="Q101" i="1"/>
  <c r="R101" i="1" s="1"/>
  <c r="T101" i="1" s="1"/>
  <c r="U101" i="1" s="1"/>
  <c r="V80" i="1" s="1"/>
  <c r="Q192" i="1"/>
  <c r="R192" i="1" s="1"/>
  <c r="T192" i="1" s="1"/>
  <c r="U192" i="1" s="1"/>
  <c r="Q45" i="1"/>
  <c r="R45" i="1" s="1"/>
  <c r="T45" i="1" s="1"/>
  <c r="U45" i="1" s="1"/>
  <c r="Q60" i="1"/>
  <c r="R60" i="1" s="1"/>
  <c r="T60" i="1" s="1"/>
  <c r="U60" i="1" s="1"/>
  <c r="Q103" i="1"/>
  <c r="R103" i="1" s="1"/>
  <c r="T103" i="1" s="1"/>
  <c r="U103" i="1" s="1"/>
  <c r="Q67" i="1"/>
  <c r="R67" i="1" s="1"/>
  <c r="T67" i="1" s="1"/>
  <c r="U67" i="1" s="1"/>
  <c r="Q100" i="1"/>
  <c r="R100" i="1" s="1"/>
  <c r="T100" i="1" s="1"/>
  <c r="U100" i="1" s="1"/>
  <c r="Q217" i="1"/>
  <c r="R217" i="1" s="1"/>
  <c r="T217" i="1" s="1"/>
  <c r="U217" i="1" s="1"/>
  <c r="Q228" i="1"/>
  <c r="R228" i="1" s="1"/>
  <c r="T228" i="1" s="1"/>
  <c r="U228" i="1" s="1"/>
  <c r="Q211" i="1"/>
  <c r="R211" i="1" s="1"/>
  <c r="T211" i="1" s="1"/>
  <c r="U211" i="1" s="1"/>
  <c r="Q70" i="1"/>
  <c r="R70" i="1" s="1"/>
  <c r="T70" i="1" s="1"/>
  <c r="U70" i="1" s="1"/>
  <c r="Q50" i="1"/>
  <c r="R50" i="1" s="1"/>
  <c r="T50" i="1" s="1"/>
  <c r="U50" i="1" s="1"/>
  <c r="Q191" i="1"/>
  <c r="R191" i="1" s="1"/>
  <c r="T191" i="1" s="1"/>
  <c r="U191" i="1" s="1"/>
  <c r="V87" i="1" s="1"/>
  <c r="Q139" i="1"/>
  <c r="R139" i="1" s="1"/>
  <c r="T139" i="1" s="1"/>
  <c r="U139" i="1" s="1"/>
  <c r="Q58" i="1"/>
  <c r="R58" i="1" s="1"/>
  <c r="T58" i="1" s="1"/>
  <c r="U58" i="1" s="1"/>
  <c r="Q147" i="1"/>
  <c r="R147" i="1" s="1"/>
  <c r="T147" i="1" s="1"/>
  <c r="U147" i="1" s="1"/>
  <c r="Q198" i="1"/>
  <c r="R198" i="1" s="1"/>
  <c r="T198" i="1" s="1"/>
  <c r="U198" i="1" s="1"/>
  <c r="Q135" i="1"/>
  <c r="R135" i="1" s="1"/>
  <c r="T135" i="1" s="1"/>
  <c r="U135" i="1" s="1"/>
  <c r="V99" i="1" s="1"/>
  <c r="Q85" i="1"/>
  <c r="R85" i="1" s="1"/>
  <c r="T85" i="1" s="1"/>
  <c r="U85" i="1" s="1"/>
  <c r="Q200" i="1"/>
  <c r="R200" i="1" s="1"/>
  <c r="T200" i="1" s="1"/>
  <c r="U200" i="1" s="1"/>
  <c r="Q161" i="1"/>
  <c r="R161" i="1" s="1"/>
  <c r="T161" i="1" s="1"/>
  <c r="U161" i="1" s="1"/>
  <c r="Q76" i="1"/>
  <c r="R76" i="1" s="1"/>
  <c r="T76" i="1" s="1"/>
  <c r="U76" i="1" s="1"/>
  <c r="V76" i="1" s="1"/>
  <c r="Q91" i="1"/>
  <c r="R91" i="1" s="1"/>
  <c r="T91" i="1" s="1"/>
  <c r="U91" i="1" s="1"/>
  <c r="Q59" i="1"/>
  <c r="R59" i="1" s="1"/>
  <c r="T59" i="1" s="1"/>
  <c r="U59" i="1" s="1"/>
  <c r="Q110" i="1"/>
  <c r="R110" i="1" s="1"/>
  <c r="T110" i="1" s="1"/>
  <c r="U110" i="1" s="1"/>
  <c r="V63" i="1" s="1"/>
  <c r="Q121" i="1"/>
  <c r="R121" i="1" s="1"/>
  <c r="T121" i="1" s="1"/>
  <c r="U121" i="1" s="1"/>
  <c r="Q11" i="1"/>
  <c r="R11" i="1" s="1"/>
  <c r="T11" i="1" s="1"/>
  <c r="U11" i="1" s="1"/>
  <c r="Q69" i="1"/>
  <c r="R69" i="1" s="1"/>
  <c r="T69" i="1" s="1"/>
  <c r="U69" i="1" s="1"/>
  <c r="Q82" i="1"/>
  <c r="R82" i="1" s="1"/>
  <c r="T82" i="1" s="1"/>
  <c r="U82" i="1" s="1"/>
  <c r="Q157" i="1"/>
  <c r="R157" i="1" s="1"/>
  <c r="T157" i="1" s="1"/>
  <c r="U157" i="1" s="1"/>
  <c r="V164" i="1" s="1"/>
  <c r="Q151" i="1"/>
  <c r="R151" i="1" s="1"/>
  <c r="T151" i="1" s="1"/>
  <c r="U151" i="1" s="1"/>
  <c r="Q242" i="1"/>
  <c r="R242" i="1" s="1"/>
  <c r="T242" i="1" s="1"/>
  <c r="U242" i="1" s="1"/>
  <c r="Q156" i="1"/>
  <c r="R156" i="1" s="1"/>
  <c r="T156" i="1" s="1"/>
  <c r="U156" i="1" s="1"/>
  <c r="Q17" i="1"/>
  <c r="R17" i="1" s="1"/>
  <c r="T17" i="1" s="1"/>
  <c r="U17" i="1" s="1"/>
  <c r="Q41" i="1"/>
  <c r="R41" i="1" s="1"/>
  <c r="T41" i="1" s="1"/>
  <c r="U41" i="1" s="1"/>
  <c r="V169" i="1" s="1"/>
  <c r="Q142" i="1"/>
  <c r="R142" i="1" s="1"/>
  <c r="T142" i="1" s="1"/>
  <c r="U142" i="1" s="1"/>
  <c r="Q236" i="1"/>
  <c r="R236" i="1" s="1"/>
  <c r="T236" i="1" s="1"/>
  <c r="U236" i="1" s="1"/>
  <c r="V161" i="1" s="1"/>
  <c r="Q93" i="1"/>
  <c r="R93" i="1" s="1"/>
  <c r="T93" i="1" s="1"/>
  <c r="U93" i="1" s="1"/>
  <c r="Q219" i="1"/>
  <c r="R219" i="1" s="1"/>
  <c r="T219" i="1" s="1"/>
  <c r="U219" i="1" s="1"/>
  <c r="Q53" i="1"/>
  <c r="R53" i="1" s="1"/>
  <c r="T53" i="1" s="1"/>
  <c r="U53" i="1" s="1"/>
  <c r="Q194" i="1"/>
  <c r="R194" i="1" s="1"/>
  <c r="T194" i="1" s="1"/>
  <c r="U194" i="1" s="1"/>
  <c r="Q174" i="1"/>
  <c r="R174" i="1" s="1"/>
  <c r="T174" i="1" s="1"/>
  <c r="U174" i="1" s="1"/>
  <c r="Q138" i="1"/>
  <c r="R138" i="1" s="1"/>
  <c r="T138" i="1" s="1"/>
  <c r="U138" i="1" s="1"/>
  <c r="V151" i="1" s="1"/>
  <c r="Q4" i="1"/>
  <c r="R4" i="1" s="1"/>
  <c r="T4" i="1" s="1"/>
  <c r="U4" i="1" s="1"/>
  <c r="V51" i="1" s="1"/>
  <c r="Q201" i="1"/>
  <c r="R201" i="1" s="1"/>
  <c r="T201" i="1" s="1"/>
  <c r="U201" i="1" s="1"/>
  <c r="V126" i="1" s="1"/>
  <c r="Q160" i="1"/>
  <c r="R160" i="1" s="1"/>
  <c r="T160" i="1" s="1"/>
  <c r="U160" i="1" s="1"/>
  <c r="V196" i="1" s="1"/>
  <c r="Q16" i="1"/>
  <c r="R16" i="1" s="1"/>
  <c r="T16" i="1" s="1"/>
  <c r="U16" i="1" s="1"/>
  <c r="Q34" i="1"/>
  <c r="R34" i="1" s="1"/>
  <c r="T34" i="1" s="1"/>
  <c r="U34" i="1" s="1"/>
  <c r="Q54" i="1"/>
  <c r="R54" i="1" s="1"/>
  <c r="T54" i="1" s="1"/>
  <c r="U54" i="1" s="1"/>
  <c r="V22" i="1" s="1"/>
  <c r="Q154" i="1"/>
  <c r="R154" i="1" s="1"/>
  <c r="T154" i="1" s="1"/>
  <c r="U154" i="1" s="1"/>
  <c r="Q231" i="1"/>
  <c r="R231" i="1" s="1"/>
  <c r="T231" i="1" s="1"/>
  <c r="U231" i="1" s="1"/>
  <c r="Q97" i="1"/>
  <c r="R97" i="1" s="1"/>
  <c r="T97" i="1" s="1"/>
  <c r="U97" i="1" s="1"/>
  <c r="Q232" i="1"/>
  <c r="R232" i="1" s="1"/>
  <c r="T232" i="1" s="1"/>
  <c r="U232" i="1" s="1"/>
  <c r="Q112" i="1"/>
  <c r="R112" i="1" s="1"/>
  <c r="T112" i="1" s="1"/>
  <c r="U112" i="1" s="1"/>
  <c r="V122" i="1" s="1"/>
  <c r="Q145" i="1"/>
  <c r="R145" i="1" s="1"/>
  <c r="T145" i="1" s="1"/>
  <c r="U145" i="1" s="1"/>
  <c r="Q30" i="1"/>
  <c r="R30" i="1" s="1"/>
  <c r="T30" i="1" s="1"/>
  <c r="U30" i="1" s="1"/>
  <c r="Q28" i="1"/>
  <c r="R28" i="1" s="1"/>
  <c r="T28" i="1" s="1"/>
  <c r="U28" i="1" s="1"/>
  <c r="V228" i="1" s="1"/>
  <c r="Q179" i="1"/>
  <c r="R179" i="1" s="1"/>
  <c r="T179" i="1" s="1"/>
  <c r="U179" i="1" s="1"/>
  <c r="V153" i="1" s="1"/>
  <c r="Q150" i="1"/>
  <c r="R150" i="1" s="1"/>
  <c r="T150" i="1" s="1"/>
  <c r="U150" i="1" s="1"/>
  <c r="V18" i="1" s="1"/>
  <c r="Q162" i="1"/>
  <c r="R162" i="1" s="1"/>
  <c r="T162" i="1" s="1"/>
  <c r="U162" i="1" s="1"/>
  <c r="V106" i="1" s="1"/>
  <c r="Q195" i="1"/>
  <c r="R195" i="1" s="1"/>
  <c r="T195" i="1" s="1"/>
  <c r="U195" i="1" s="1"/>
  <c r="Q220" i="1"/>
  <c r="R220" i="1" s="1"/>
  <c r="T220" i="1" s="1"/>
  <c r="U220" i="1" s="1"/>
  <c r="Q214" i="1"/>
  <c r="R214" i="1" s="1"/>
  <c r="T214" i="1" s="1"/>
  <c r="U214" i="1" s="1"/>
  <c r="V35" i="1" s="1"/>
  <c r="Q148" i="1"/>
  <c r="R148" i="1" s="1"/>
  <c r="T148" i="1" s="1"/>
  <c r="U148" i="1" s="1"/>
  <c r="Q55" i="1"/>
  <c r="R55" i="1" s="1"/>
  <c r="T55" i="1" s="1"/>
  <c r="U55" i="1" s="1"/>
  <c r="Q167" i="1"/>
  <c r="R167" i="1" s="1"/>
  <c r="T167" i="1" s="1"/>
  <c r="U167" i="1" s="1"/>
  <c r="V14" i="1" s="1"/>
  <c r="Q36" i="1"/>
  <c r="R36" i="1" s="1"/>
  <c r="T36" i="1" s="1"/>
  <c r="U36" i="1" s="1"/>
  <c r="Q134" i="1"/>
  <c r="R134" i="1" s="1"/>
  <c r="T134" i="1" s="1"/>
  <c r="U134" i="1" s="1"/>
  <c r="Q127" i="1"/>
  <c r="R127" i="1" s="1"/>
  <c r="T127" i="1" s="1"/>
  <c r="U127" i="1" s="1"/>
  <c r="Q114" i="1"/>
  <c r="R114" i="1" s="1"/>
  <c r="T114" i="1" s="1"/>
  <c r="U114" i="1" s="1"/>
  <c r="Q37" i="1"/>
  <c r="R37" i="1" s="1"/>
  <c r="T37" i="1" s="1"/>
  <c r="U37" i="1" s="1"/>
  <c r="Q152" i="1"/>
  <c r="R152" i="1" s="1"/>
  <c r="T152" i="1" s="1"/>
  <c r="U152" i="1" s="1"/>
  <c r="Q7" i="1"/>
  <c r="R7" i="1" s="1"/>
  <c r="T7" i="1" s="1"/>
  <c r="U7" i="1" s="1"/>
  <c r="V186" i="1" s="1"/>
  <c r="Q104" i="1"/>
  <c r="R104" i="1" s="1"/>
  <c r="T104" i="1" s="1"/>
  <c r="U104" i="1" s="1"/>
  <c r="V57" i="1" s="1"/>
  <c r="Q21" i="1"/>
  <c r="R21" i="1" s="1"/>
  <c r="T21" i="1" s="1"/>
  <c r="U21" i="1" s="1"/>
  <c r="V155" i="1" s="1"/>
  <c r="Q124" i="1"/>
  <c r="R124" i="1" s="1"/>
  <c r="T124" i="1" s="1"/>
  <c r="U124" i="1" s="1"/>
  <c r="Q141" i="1"/>
  <c r="R141" i="1" s="1"/>
  <c r="T141" i="1" s="1"/>
  <c r="U141" i="1" s="1"/>
  <c r="Q39" i="1"/>
  <c r="R39" i="1" s="1"/>
  <c r="T39" i="1" s="1"/>
  <c r="U39" i="1" s="1"/>
  <c r="Q123" i="1"/>
  <c r="R123" i="1" s="1"/>
  <c r="T123" i="1" s="1"/>
  <c r="U123" i="1" s="1"/>
  <c r="Q38" i="1"/>
  <c r="R38" i="1" s="1"/>
  <c r="T38" i="1" s="1"/>
  <c r="U38" i="1" s="1"/>
  <c r="Q140" i="1"/>
  <c r="R140" i="1" s="1"/>
  <c r="T140" i="1" s="1"/>
  <c r="U140" i="1" s="1"/>
  <c r="V102" i="1" s="1"/>
  <c r="Q119" i="1"/>
  <c r="R119" i="1" s="1"/>
  <c r="T119" i="1" s="1"/>
  <c r="U119" i="1" s="1"/>
  <c r="V179" i="1" s="1"/>
  <c r="Q116" i="1"/>
  <c r="R116" i="1" s="1"/>
  <c r="T116" i="1" s="1"/>
  <c r="U116" i="1" s="1"/>
  <c r="Q225" i="1"/>
  <c r="R225" i="1" s="1"/>
  <c r="T225" i="1" s="1"/>
  <c r="U225" i="1" s="1"/>
  <c r="Q12" i="1"/>
  <c r="R12" i="1" s="1"/>
  <c r="T12" i="1" s="1"/>
  <c r="U12" i="1" s="1"/>
  <c r="V177" i="1" s="1"/>
  <c r="Q44" i="1"/>
  <c r="R44" i="1" s="1"/>
  <c r="T44" i="1" s="1"/>
  <c r="U44" i="1" s="1"/>
  <c r="Q49" i="1"/>
  <c r="R49" i="1" s="1"/>
  <c r="T49" i="1" s="1"/>
  <c r="U49" i="1" s="1"/>
  <c r="Q172" i="1"/>
  <c r="R172" i="1" s="1"/>
  <c r="T172" i="1" s="1"/>
  <c r="U172" i="1" s="1"/>
  <c r="Q94" i="1"/>
  <c r="R94" i="1" s="1"/>
  <c r="T94" i="1" s="1"/>
  <c r="U94" i="1" s="1"/>
  <c r="Q178" i="1"/>
  <c r="R178" i="1" s="1"/>
  <c r="T178" i="1" s="1"/>
  <c r="U178" i="1" s="1"/>
  <c r="V173" i="1" s="1"/>
  <c r="Q163" i="1"/>
  <c r="R163" i="1" s="1"/>
  <c r="T163" i="1" s="1"/>
  <c r="U163" i="1" s="1"/>
  <c r="Q9" i="1"/>
  <c r="R9" i="1" s="1"/>
  <c r="T9" i="1" s="1"/>
  <c r="U9" i="1" s="1"/>
  <c r="Q77" i="1"/>
  <c r="R77" i="1" s="1"/>
  <c r="T77" i="1" s="1"/>
  <c r="U77" i="1" s="1"/>
  <c r="Q79" i="1"/>
  <c r="R79" i="1" s="1"/>
  <c r="T79" i="1" s="1"/>
  <c r="U79" i="1" s="1"/>
  <c r="Q206" i="1"/>
  <c r="R206" i="1" s="1"/>
  <c r="T206" i="1" s="1"/>
  <c r="U206" i="1" s="1"/>
  <c r="Q13" i="1"/>
  <c r="R13" i="1" s="1"/>
  <c r="T13" i="1" s="1"/>
  <c r="U13" i="1" s="1"/>
  <c r="Q61" i="1"/>
  <c r="R61" i="1" s="1"/>
  <c r="T61" i="1" s="1"/>
  <c r="U61" i="1" s="1"/>
  <c r="V24" i="1" s="1"/>
  <c r="Q185" i="1"/>
  <c r="R185" i="1" s="1"/>
  <c r="T185" i="1" s="1"/>
  <c r="U185" i="1" s="1"/>
  <c r="Q188" i="1"/>
  <c r="R188" i="1" s="1"/>
  <c r="T188" i="1" s="1"/>
  <c r="U188" i="1" s="1"/>
  <c r="Q66" i="1"/>
  <c r="R66" i="1" s="1"/>
  <c r="T66" i="1" s="1"/>
  <c r="U66" i="1" s="1"/>
  <c r="Q177" i="1"/>
  <c r="R177" i="1" s="1"/>
  <c r="T177" i="1" s="1"/>
  <c r="U177" i="1" s="1"/>
  <c r="Q8" i="1"/>
  <c r="R8" i="1" s="1"/>
  <c r="T8" i="1" s="1"/>
  <c r="U8" i="1" s="1"/>
  <c r="Q26" i="1"/>
  <c r="R26" i="1" s="1"/>
  <c r="T26" i="1" s="1"/>
  <c r="U26" i="1" s="1"/>
  <c r="V98" i="1" s="1"/>
  <c r="Q137" i="1"/>
  <c r="R137" i="1" s="1"/>
  <c r="T137" i="1" s="1"/>
  <c r="U137" i="1" s="1"/>
  <c r="Q143" i="1"/>
  <c r="R143" i="1" s="1"/>
  <c r="T143" i="1" s="1"/>
  <c r="U143" i="1" s="1"/>
  <c r="Q199" i="1"/>
  <c r="R199" i="1" s="1"/>
  <c r="T199" i="1" s="1"/>
  <c r="U199" i="1" s="1"/>
  <c r="Q42" i="1"/>
  <c r="R42" i="1" s="1"/>
  <c r="T42" i="1" s="1"/>
  <c r="U42" i="1" s="1"/>
  <c r="V11" i="1" s="1"/>
  <c r="Q6" i="1"/>
  <c r="R6" i="1" s="1"/>
  <c r="T6" i="1" s="1"/>
  <c r="U6" i="1" s="1"/>
  <c r="Q131" i="1"/>
  <c r="R131" i="1" s="1"/>
  <c r="T131" i="1" s="1"/>
  <c r="U131" i="1" s="1"/>
  <c r="V90" i="1" s="1"/>
  <c r="Q115" i="1"/>
  <c r="R115" i="1" s="1"/>
  <c r="T115" i="1" s="1"/>
  <c r="U115" i="1" s="1"/>
  <c r="V65" i="1" s="1"/>
  <c r="Q180" i="1"/>
  <c r="R180" i="1" s="1"/>
  <c r="T180" i="1" s="1"/>
  <c r="U180" i="1" s="1"/>
  <c r="V103" i="1" l="1"/>
  <c r="V224" i="1"/>
  <c r="V157" i="1"/>
  <c r="V43" i="1"/>
  <c r="V100" i="1"/>
  <c r="V38" i="1"/>
  <c r="V159" i="1"/>
  <c r="V73" i="1"/>
  <c r="V40" i="1"/>
  <c r="V108" i="1"/>
  <c r="V207" i="1"/>
  <c r="V216" i="1"/>
  <c r="V176" i="1"/>
  <c r="V130" i="1"/>
  <c r="V95" i="1"/>
  <c r="V182" i="1"/>
  <c r="V209" i="1"/>
  <c r="V190" i="1"/>
  <c r="V205" i="1"/>
  <c r="V47" i="1"/>
  <c r="V46" i="1"/>
  <c r="V238" i="1"/>
  <c r="V208" i="1"/>
  <c r="V3" i="1"/>
  <c r="D12" i="2" s="1"/>
  <c r="F12" i="2" s="1"/>
  <c r="V234" i="1"/>
  <c r="V120" i="1"/>
  <c r="V170" i="1"/>
  <c r="V144" i="1"/>
  <c r="V241" i="1"/>
  <c r="V56" i="1"/>
  <c r="V25" i="1"/>
  <c r="V33" i="1"/>
  <c r="V183" i="1"/>
  <c r="V235" i="1"/>
  <c r="V198" i="1"/>
  <c r="V78" i="1"/>
  <c r="V10" i="1"/>
  <c r="V86" i="1"/>
  <c r="V94" i="1"/>
  <c r="V5" i="1"/>
  <c r="V201" i="1"/>
  <c r="V152" i="1"/>
  <c r="V188" i="1"/>
  <c r="V149" i="1"/>
  <c r="V158" i="1"/>
  <c r="V31" i="1"/>
  <c r="V232" i="1"/>
  <c r="V53" i="1"/>
  <c r="V197" i="1"/>
  <c r="V77" i="1"/>
  <c r="V180" i="1"/>
  <c r="V44" i="1"/>
  <c r="V125" i="1"/>
  <c r="V140" i="1"/>
  <c r="V138" i="1"/>
  <c r="V60" i="1"/>
  <c r="V89" i="1"/>
  <c r="V39" i="1"/>
  <c r="V69" i="1"/>
  <c r="V212" i="1"/>
  <c r="V220" i="1"/>
  <c r="V50" i="1"/>
  <c r="V237" i="1"/>
  <c r="V136" i="1"/>
  <c r="V215" i="1"/>
  <c r="V147" i="1"/>
  <c r="V72" i="1"/>
  <c r="V225" i="1"/>
  <c r="V97" i="1"/>
  <c r="V88" i="1"/>
  <c r="V75" i="1"/>
  <c r="V146" i="1"/>
  <c r="V199" i="1"/>
  <c r="V162" i="1"/>
  <c r="V20" i="1"/>
  <c r="V84" i="1"/>
  <c r="V34" i="1"/>
  <c r="V119" i="1"/>
  <c r="V229" i="1"/>
  <c r="V41" i="1"/>
  <c r="V185" i="1"/>
  <c r="V74" i="1"/>
  <c r="V83" i="1"/>
  <c r="V55" i="1"/>
  <c r="V242" i="1"/>
  <c r="V26" i="1"/>
  <c r="V143" i="1"/>
  <c r="V67" i="1"/>
  <c r="V107" i="1"/>
  <c r="V29" i="1"/>
  <c r="V223" i="1"/>
  <c r="V79" i="1"/>
  <c r="V21" i="1"/>
  <c r="V4" i="1"/>
  <c r="D14" i="2" s="1"/>
  <c r="V210" i="1"/>
  <c r="V181" i="1"/>
  <c r="V16" i="1"/>
  <c r="V37" i="1"/>
  <c r="V222" i="1"/>
  <c r="V141" i="1"/>
  <c r="V154" i="1"/>
  <c r="V211" i="1"/>
  <c r="V221" i="1"/>
  <c r="V54" i="1"/>
  <c r="V200" i="1"/>
  <c r="V112" i="1"/>
  <c r="V85" i="1"/>
  <c r="V139" i="1"/>
  <c r="V204" i="1"/>
  <c r="V134" i="1"/>
  <c r="V91" i="1"/>
  <c r="V230" i="1"/>
  <c r="V62" i="1"/>
  <c r="V12" i="1"/>
  <c r="D11" i="2" s="1"/>
  <c r="V82" i="1"/>
  <c r="V30" i="1"/>
  <c r="V150" i="1"/>
  <c r="V70" i="1"/>
  <c r="V240" i="1"/>
  <c r="V49" i="1"/>
  <c r="V195" i="1"/>
  <c r="V167" i="1"/>
  <c r="V109" i="1"/>
  <c r="V214" i="1"/>
  <c r="V236" i="1"/>
  <c r="V58" i="1"/>
  <c r="V36" i="1"/>
  <c r="V135" i="1"/>
  <c r="V121" i="1"/>
  <c r="V19" i="1"/>
  <c r="V137" i="1"/>
  <c r="V127" i="1"/>
  <c r="V206" i="1"/>
  <c r="V96" i="1"/>
  <c r="V192" i="1"/>
  <c r="V6" i="1"/>
  <c r="V7" i="1"/>
  <c r="V8" i="1"/>
  <c r="V172" i="1"/>
  <c r="V113" i="1"/>
  <c r="V104" i="1"/>
  <c r="V178" i="1"/>
  <c r="V219" i="1"/>
  <c r="V187" i="1"/>
  <c r="V52" i="1"/>
  <c r="V160" i="1"/>
  <c r="V17" i="1"/>
  <c r="V115" i="1"/>
  <c r="V68" i="1"/>
  <c r="V59" i="1"/>
  <c r="V226" i="1"/>
  <c r="V45" i="1"/>
  <c r="V145" i="1"/>
  <c r="V175" i="1"/>
  <c r="V128" i="1"/>
  <c r="V163" i="1"/>
  <c r="V148" i="1"/>
  <c r="V9" i="1"/>
  <c r="V81" i="1"/>
  <c r="V184" i="1"/>
  <c r="V66" i="1"/>
  <c r="V116" i="1"/>
  <c r="V233" i="1"/>
  <c r="V92" i="1"/>
  <c r="V189" i="1"/>
  <c r="V2" i="1"/>
  <c r="D13" i="2" s="1"/>
  <c r="V133" i="1"/>
  <c r="V193" i="1"/>
  <c r="V61" i="1"/>
  <c r="V93" i="1"/>
  <c r="V64" i="1"/>
  <c r="V203" i="1"/>
  <c r="V114" i="1"/>
  <c r="V28" i="1"/>
  <c r="V13" i="1"/>
  <c r="V71" i="1"/>
  <c r="V111" i="1"/>
  <c r="V213" i="1"/>
  <c r="V202" i="1"/>
  <c r="V156" i="1"/>
  <c r="V124" i="1"/>
  <c r="V231" i="1"/>
  <c r="V168" i="1"/>
  <c r="V101" i="1"/>
  <c r="V110" i="1"/>
  <c r="V42" i="1"/>
  <c r="V191" i="1"/>
  <c r="V32" i="1"/>
  <c r="V131" i="1"/>
  <c r="V123" i="1"/>
  <c r="V171" i="1"/>
  <c r="V27" i="1"/>
  <c r="V118" i="1"/>
  <c r="D7" i="2"/>
  <c r="D6" i="2"/>
  <c r="D5" i="2"/>
  <c r="D3" i="2"/>
  <c r="F13" i="2" l="1"/>
  <c r="F11" i="2"/>
  <c r="F14" i="2"/>
  <c r="D8" i="2"/>
</calcChain>
</file>

<file path=xl/sharedStrings.xml><?xml version="1.0" encoding="utf-8"?>
<sst xmlns="http://schemas.openxmlformats.org/spreadsheetml/2006/main" count="1225" uniqueCount="548">
  <si>
    <t>First Name Last Name</t>
  </si>
  <si>
    <t>Peloton Screen Name</t>
  </si>
  <si>
    <t>30 Min PR in KJs</t>
  </si>
  <si>
    <t xml:space="preserve">The Number of Participants on each team: </t>
  </si>
  <si>
    <t>94% Adjusted Personal Goal</t>
  </si>
  <si>
    <t>Screen Name</t>
  </si>
  <si>
    <t>% To Goal</t>
  </si>
  <si>
    <t>Team Name</t>
  </si>
  <si>
    <t xml:space="preserve">Time of Day </t>
  </si>
  <si>
    <t>Morning Times:</t>
  </si>
  <si>
    <t>Midday Times :</t>
  </si>
  <si>
    <t>Evening Times:</t>
  </si>
  <si>
    <t xml:space="preserve">Time Zone: </t>
  </si>
  <si>
    <t>Average Cadence</t>
  </si>
  <si>
    <t>Cadence Range Bonus?</t>
  </si>
  <si>
    <t>Cadence Bonus:</t>
  </si>
  <si>
    <t>FINAL RESULT:</t>
  </si>
  <si>
    <t>RESULTS KJs:</t>
  </si>
  <si>
    <t xml:space="preserve">Ride Average Cadence: </t>
  </si>
  <si>
    <t xml:space="preserve">Bonus Range: </t>
  </si>
  <si>
    <t xml:space="preserve">Adjusted Goal Computation: </t>
  </si>
  <si>
    <t>Points</t>
  </si>
  <si>
    <t>Week#</t>
  </si>
  <si>
    <t>Week 1</t>
  </si>
  <si>
    <t>#Times Participated</t>
  </si>
  <si>
    <t>Gryffindor</t>
  </si>
  <si>
    <t>Slytherin</t>
  </si>
  <si>
    <t>NEW RIDER</t>
  </si>
  <si>
    <t>Hufflepuff</t>
  </si>
  <si>
    <t>Ravenclaw</t>
  </si>
  <si>
    <t xml:space="preserve">TOTAL POINTS for the team: </t>
  </si>
  <si>
    <t>AVG POINTS/Rider</t>
  </si>
  <si>
    <t>George Conway</t>
  </si>
  <si>
    <t>Beercycles</t>
  </si>
  <si>
    <t>Nate Rosen</t>
  </si>
  <si>
    <t>BassTrombonist</t>
  </si>
  <si>
    <t>Whit France-Kelly</t>
  </si>
  <si>
    <t>Smooth_rider41</t>
  </si>
  <si>
    <t>Mike Swift</t>
  </si>
  <si>
    <t>Swizzle1979</t>
  </si>
  <si>
    <t>Adam Frink</t>
  </si>
  <si>
    <t>Frinkanator</t>
  </si>
  <si>
    <t>Carl Knable</t>
  </si>
  <si>
    <t>DadBodNoMo21</t>
  </si>
  <si>
    <t>Nathan Budke</t>
  </si>
  <si>
    <t>nateb08</t>
  </si>
  <si>
    <t>Jordan Rick</t>
  </si>
  <si>
    <t>gRUNdleOfSteel</t>
  </si>
  <si>
    <t>Alex Hogge</t>
  </si>
  <si>
    <t>fish_n_baseball</t>
  </si>
  <si>
    <t>Chris Dries</t>
  </si>
  <si>
    <t>speakimp</t>
  </si>
  <si>
    <t>Zachary Bearden</t>
  </si>
  <si>
    <t>ZackMorris1988</t>
  </si>
  <si>
    <t>Rob Vance</t>
  </si>
  <si>
    <t>RobV123</t>
  </si>
  <si>
    <t>Mike Miller</t>
  </si>
  <si>
    <t>Mikestown</t>
  </si>
  <si>
    <t>Paul McInnis</t>
  </si>
  <si>
    <t>pauljmc5</t>
  </si>
  <si>
    <t>Graham Tickell</t>
  </si>
  <si>
    <t>Aussiecan</t>
  </si>
  <si>
    <t>Jeff Richards</t>
  </si>
  <si>
    <t>jeffrichards</t>
  </si>
  <si>
    <t>Mark Hirsch</t>
  </si>
  <si>
    <t>MarathonerMark</t>
  </si>
  <si>
    <t>Eric Saidel</t>
  </si>
  <si>
    <t>Abba_Dabba_Dude</t>
  </si>
  <si>
    <t>Christopher Stehr</t>
  </si>
  <si>
    <t>Chris_YNWA_921</t>
  </si>
  <si>
    <t>Darren Perizzolo</t>
  </si>
  <si>
    <t>Hanzzolo</t>
  </si>
  <si>
    <t>Daniel Johnston</t>
  </si>
  <si>
    <t>MrJohnston3</t>
  </si>
  <si>
    <t>Bill Van Horn</t>
  </si>
  <si>
    <t>Fit_Flanders</t>
  </si>
  <si>
    <t>David Gomez</t>
  </si>
  <si>
    <t>I_PulledAHammy</t>
  </si>
  <si>
    <t>Bryan Beckman</t>
  </si>
  <si>
    <t>almaamulek</t>
  </si>
  <si>
    <t>Patrick Welsh</t>
  </si>
  <si>
    <t>Pat_in_Boston</t>
  </si>
  <si>
    <t>Joseph Baran</t>
  </si>
  <si>
    <t>TheCatDaddy</t>
  </si>
  <si>
    <t>Chris Sarvis</t>
  </si>
  <si>
    <t>Csarvis3</t>
  </si>
  <si>
    <t>Tyler Funderburke</t>
  </si>
  <si>
    <t>DadPeddler</t>
  </si>
  <si>
    <t>Tell Haakon Pickarts</t>
  </si>
  <si>
    <t>tPick32</t>
  </si>
  <si>
    <t>Caleb Kirkish</t>
  </si>
  <si>
    <t>Kirkyfish</t>
  </si>
  <si>
    <t>Ryan Unrau</t>
  </si>
  <si>
    <t>Runner204</t>
  </si>
  <si>
    <t>David Lee</t>
  </si>
  <si>
    <t>leebles</t>
  </si>
  <si>
    <t>Arman piric</t>
  </si>
  <si>
    <t>Manison</t>
  </si>
  <si>
    <t>Sean Beaudry</t>
  </si>
  <si>
    <t>SlimDaddyBBQ</t>
  </si>
  <si>
    <t>Jason Davis</t>
  </si>
  <si>
    <t>docdavis05</t>
  </si>
  <si>
    <t>Steve Szeszko</t>
  </si>
  <si>
    <t>Thunder_Buddy</t>
  </si>
  <si>
    <t>Steven Nelson</t>
  </si>
  <si>
    <t>PedalzOnFire</t>
  </si>
  <si>
    <t>John Paul Lobato</t>
  </si>
  <si>
    <t>JOPALO</t>
  </si>
  <si>
    <t>Collin Smith</t>
  </si>
  <si>
    <t>TherapistDad</t>
  </si>
  <si>
    <t>Greg Bodkin</t>
  </si>
  <si>
    <t>Hffn_N_Pffn</t>
  </si>
  <si>
    <t>Greg Popowitz</t>
  </si>
  <si>
    <t>Ramblin_Wreck02</t>
  </si>
  <si>
    <t>Steve Radoslovich</t>
  </si>
  <si>
    <t>RAD_Dadoslovich</t>
  </si>
  <si>
    <t>Renjith Narendranathan Nair</t>
  </si>
  <si>
    <t>Renjiz</t>
  </si>
  <si>
    <t>Jordan Mason</t>
  </si>
  <si>
    <t>JBenStrugglin</t>
  </si>
  <si>
    <t>Ernest Yuen</t>
  </si>
  <si>
    <t>ilooksik_at_50</t>
  </si>
  <si>
    <t>Trevor Nelson</t>
  </si>
  <si>
    <t>Neltrev</t>
  </si>
  <si>
    <t>Jimmy Yun</t>
  </si>
  <si>
    <t>jimmmyfly</t>
  </si>
  <si>
    <t>Severino Randazzo</t>
  </si>
  <si>
    <t>severoni</t>
  </si>
  <si>
    <t>Rob Needham</t>
  </si>
  <si>
    <t>Lakeguybc</t>
  </si>
  <si>
    <t>Aatif Jaleel</t>
  </si>
  <si>
    <t>Aatif911</t>
  </si>
  <si>
    <t>Drew Galligan</t>
  </si>
  <si>
    <t>gatorbolt17</t>
  </si>
  <si>
    <t>Dominick Feriozzi</t>
  </si>
  <si>
    <t>SpintelChief</t>
  </si>
  <si>
    <t>Robert Wonser</t>
  </si>
  <si>
    <t>CheerfulRobot</t>
  </si>
  <si>
    <t>Andrew Darin</t>
  </si>
  <si>
    <t>nevertougher</t>
  </si>
  <si>
    <t>Ian Clark</t>
  </si>
  <si>
    <t>PedalinInHummus</t>
  </si>
  <si>
    <t>Jason M Tibbetts</t>
  </si>
  <si>
    <t>JMTibbs</t>
  </si>
  <si>
    <t>Robert Heyrich</t>
  </si>
  <si>
    <t>BroccoliRaboom</t>
  </si>
  <si>
    <t>Jason Koenig</t>
  </si>
  <si>
    <t>mearsbend</t>
  </si>
  <si>
    <t>Richard de Chevigny</t>
  </si>
  <si>
    <t>WpgRichard</t>
  </si>
  <si>
    <t>Nick Thakur</t>
  </si>
  <si>
    <t>Thakattack77</t>
  </si>
  <si>
    <t>Jesse Dumais</t>
  </si>
  <si>
    <t>Jesse34</t>
  </si>
  <si>
    <t>Jesse Hicks</t>
  </si>
  <si>
    <t>GhostRider856</t>
  </si>
  <si>
    <t>Trent Karr</t>
  </si>
  <si>
    <t>New_Me</t>
  </si>
  <si>
    <t>Jonathon Brindley</t>
  </si>
  <si>
    <t>Jbrinny</t>
  </si>
  <si>
    <t>Scott Dishman</t>
  </si>
  <si>
    <t>SmokinDish</t>
  </si>
  <si>
    <t>Paul Brundage</t>
  </si>
  <si>
    <t>PaulieGuts747</t>
  </si>
  <si>
    <t>Rey Rodríguez</t>
  </si>
  <si>
    <t>DrRodriguez</t>
  </si>
  <si>
    <t>Elisha Harrison</t>
  </si>
  <si>
    <t>Dadalorian_of_3</t>
  </si>
  <si>
    <t>Justin thompson</t>
  </si>
  <si>
    <t>Jrthompson83</t>
  </si>
  <si>
    <t>Brent Frank</t>
  </si>
  <si>
    <t>Sparky6</t>
  </si>
  <si>
    <t>Mark Verlaan</t>
  </si>
  <si>
    <t>Puddlz_24_7</t>
  </si>
  <si>
    <t>George K. Anagnostou</t>
  </si>
  <si>
    <t>BigGreek_4</t>
  </si>
  <si>
    <t>Umar Sheikh</t>
  </si>
  <si>
    <t>Umar_S</t>
  </si>
  <si>
    <t>Justin Fifield</t>
  </si>
  <si>
    <t>Justang2</t>
  </si>
  <si>
    <t>Dusty werner</t>
  </si>
  <si>
    <t>Wernerd46</t>
  </si>
  <si>
    <t>Nateb89</t>
  </si>
  <si>
    <t>Wayne Wilkens</t>
  </si>
  <si>
    <t>ID_NP_Dadof4</t>
  </si>
  <si>
    <t>Brian Stroud</t>
  </si>
  <si>
    <t>Carolina_BS</t>
  </si>
  <si>
    <t>Jarrett Lidell</t>
  </si>
  <si>
    <t>jblidell</t>
  </si>
  <si>
    <t>Phil Dougherty</t>
  </si>
  <si>
    <t>PhilTotesHector</t>
  </si>
  <si>
    <t>Shattuck Michael</t>
  </si>
  <si>
    <t>ForeverYoung72</t>
  </si>
  <si>
    <t>Adam Reed</t>
  </si>
  <si>
    <t>Cool_Dad69</t>
  </si>
  <si>
    <t>Evan Kline</t>
  </si>
  <si>
    <t>KlinesDontQuit</t>
  </si>
  <si>
    <t>Aaron Rowley</t>
  </si>
  <si>
    <t>PayMeTwice</t>
  </si>
  <si>
    <t>Rocky Phillips</t>
  </si>
  <si>
    <t>RockyTacos</t>
  </si>
  <si>
    <t>Ray Green</t>
  </si>
  <si>
    <t>RayDG</t>
  </si>
  <si>
    <t>Richard Jenkinson</t>
  </si>
  <si>
    <t>Doc_RJ</t>
  </si>
  <si>
    <t>Eric Gebhardt</t>
  </si>
  <si>
    <t>KindaOkAtThis</t>
  </si>
  <si>
    <t>Justin Storms</t>
  </si>
  <si>
    <t>SupaDadBod</t>
  </si>
  <si>
    <t>Adam Blum</t>
  </si>
  <si>
    <t>DadChef</t>
  </si>
  <si>
    <t>Chris Lear</t>
  </si>
  <si>
    <t>LearJet627</t>
  </si>
  <si>
    <t>Christopher Silva</t>
  </si>
  <si>
    <t>GoBrazilGo</t>
  </si>
  <si>
    <t>Rob Lato</t>
  </si>
  <si>
    <t>AvereFede</t>
  </si>
  <si>
    <t>Brett Belden</t>
  </si>
  <si>
    <t>BrettOnTheBike</t>
  </si>
  <si>
    <t>Bob Brady</t>
  </si>
  <si>
    <t>rpbrady</t>
  </si>
  <si>
    <t>Kurtis Voorhees</t>
  </si>
  <si>
    <t>MISTER_KURTIS</t>
  </si>
  <si>
    <t>Brad Pottberg</t>
  </si>
  <si>
    <t>Bradp15</t>
  </si>
  <si>
    <t>Karl Mac</t>
  </si>
  <si>
    <t>BustingAMcNut</t>
  </si>
  <si>
    <t>Adam Clous</t>
  </si>
  <si>
    <t>NonDadBodDad</t>
  </si>
  <si>
    <t>Paul Fuery</t>
  </si>
  <si>
    <t>Ridingwithfuery</t>
  </si>
  <si>
    <t>Kurt Grizzard</t>
  </si>
  <si>
    <t>NyYanksFan99</t>
  </si>
  <si>
    <t>Bryan Symons</t>
  </si>
  <si>
    <t>SyGuy720</t>
  </si>
  <si>
    <t>Alex Nollmann</t>
  </si>
  <si>
    <t>ANoleMann</t>
  </si>
  <si>
    <t>Steven Muncy</t>
  </si>
  <si>
    <t>IAlsoSuckAtGolf</t>
  </si>
  <si>
    <t>Michael Morrone</t>
  </si>
  <si>
    <t>McRones</t>
  </si>
  <si>
    <t>Glenn Krieger</t>
  </si>
  <si>
    <t>ChiroGator</t>
  </si>
  <si>
    <t>Michael Phair</t>
  </si>
  <si>
    <t>MikeRideVT</t>
  </si>
  <si>
    <t>Garrett Graff</t>
  </si>
  <si>
    <t>LLkoolG</t>
  </si>
  <si>
    <t>Matthew corrin</t>
  </si>
  <si>
    <t>Matt_C556</t>
  </si>
  <si>
    <t>Jake Ryan</t>
  </si>
  <si>
    <t>jfrias165</t>
  </si>
  <si>
    <t>Chris Wiens</t>
  </si>
  <si>
    <t>Spleenless</t>
  </si>
  <si>
    <t>Josh Rabinowitz</t>
  </si>
  <si>
    <t>ClipInAndClimb</t>
  </si>
  <si>
    <t>David Bagshaw</t>
  </si>
  <si>
    <t>English_David</t>
  </si>
  <si>
    <t>Howard Ward</t>
  </si>
  <si>
    <t>DeeTective2409</t>
  </si>
  <si>
    <t>Michael Carreiro</t>
  </si>
  <si>
    <t>CaptHeadsUp</t>
  </si>
  <si>
    <t>Chris Wainer</t>
  </si>
  <si>
    <t>SpaceMonkey1</t>
  </si>
  <si>
    <t>Ryan Nelson</t>
  </si>
  <si>
    <t>Ryannel24</t>
  </si>
  <si>
    <t>Eric Sorensen</t>
  </si>
  <si>
    <t>TnT_Dad</t>
  </si>
  <si>
    <t>Sean Hansen</t>
  </si>
  <si>
    <t>SeanOfTheDad</t>
  </si>
  <si>
    <t>Nate Stephens</t>
  </si>
  <si>
    <t>NateDog90</t>
  </si>
  <si>
    <t>Joe Bertelloni</t>
  </si>
  <si>
    <t>MisterB17</t>
  </si>
  <si>
    <t>Justin Throwe</t>
  </si>
  <si>
    <t>MinionMaster_X3</t>
  </si>
  <si>
    <t>Bobby Flotkoetter</t>
  </si>
  <si>
    <t>MTBikerBob</t>
  </si>
  <si>
    <t>Jeremiah Six</t>
  </si>
  <si>
    <t>Hate2wrkout</t>
  </si>
  <si>
    <t>Rob Sessions</t>
  </si>
  <si>
    <t>TurntTeacher</t>
  </si>
  <si>
    <t>Matthew Piper</t>
  </si>
  <si>
    <t>AirtightComic</t>
  </si>
  <si>
    <t>James Stevenson</t>
  </si>
  <si>
    <t>RamJam3000</t>
  </si>
  <si>
    <t>Alexander Jon</t>
  </si>
  <si>
    <t>Dr_butts</t>
  </si>
  <si>
    <t>Mike Nulicek</t>
  </si>
  <si>
    <t>_MIKE_DROP_</t>
  </si>
  <si>
    <t>Tulley Wahren</t>
  </si>
  <si>
    <t>Tulleyman</t>
  </si>
  <si>
    <t>Jesper Dinesen</t>
  </si>
  <si>
    <t>dinogetsfit</t>
  </si>
  <si>
    <t>Keith Gardner</t>
  </si>
  <si>
    <t>BeardedKeith</t>
  </si>
  <si>
    <t>Tim Hardman</t>
  </si>
  <si>
    <t>13atman</t>
  </si>
  <si>
    <t>Donald Pospisil</t>
  </si>
  <si>
    <t>TheDon07</t>
  </si>
  <si>
    <t>Dan Lawton</t>
  </si>
  <si>
    <t>dannydreamboat</t>
  </si>
  <si>
    <t>Wes Newman</t>
  </si>
  <si>
    <t>Girldad2686</t>
  </si>
  <si>
    <t>Lance Larsen</t>
  </si>
  <si>
    <t>GlutesWitDaFur</t>
  </si>
  <si>
    <t>Bill Shannon</t>
  </si>
  <si>
    <t>billiamEWU</t>
  </si>
  <si>
    <t>Steve Tobio</t>
  </si>
  <si>
    <t>King_Hippo</t>
  </si>
  <si>
    <t>JP Sredzinski</t>
  </si>
  <si>
    <t>JPnow</t>
  </si>
  <si>
    <t>Scott Estock</t>
  </si>
  <si>
    <t>GetYourDirtRite</t>
  </si>
  <si>
    <t>Matthew Brada</t>
  </si>
  <si>
    <t>FullMetalMatt</t>
  </si>
  <si>
    <t>Brian Giggey</t>
  </si>
  <si>
    <t>bgigs</t>
  </si>
  <si>
    <t>Scott Blaisel</t>
  </si>
  <si>
    <t>ScottSpins79</t>
  </si>
  <si>
    <t>Steven Hatfield Withrow</t>
  </si>
  <si>
    <t>TattedDadBod</t>
  </si>
  <si>
    <t>Kyle Vannatta</t>
  </si>
  <si>
    <t>SpokenJest</t>
  </si>
  <si>
    <t>Jake Teague</t>
  </si>
  <si>
    <t>JakeTeague</t>
  </si>
  <si>
    <t>Christopher Anderson</t>
  </si>
  <si>
    <t>cander215</t>
  </si>
  <si>
    <t>Chris Ancipink</t>
  </si>
  <si>
    <t>knipicna</t>
  </si>
  <si>
    <t>Kevin Doherty</t>
  </si>
  <si>
    <t>KDoReMi172</t>
  </si>
  <si>
    <t>Carl Dargitz</t>
  </si>
  <si>
    <t>CutARusty1407</t>
  </si>
  <si>
    <t>Nick Jackson</t>
  </si>
  <si>
    <t>RugbyRider82</t>
  </si>
  <si>
    <t>Matthew Pooser</t>
  </si>
  <si>
    <t>2manybrews</t>
  </si>
  <si>
    <t>Barry Wheeler</t>
  </si>
  <si>
    <t>Psyclesocial</t>
  </si>
  <si>
    <t>J-P Alarie</t>
  </si>
  <si>
    <t>Judobum</t>
  </si>
  <si>
    <t>Brian Verlaan</t>
  </si>
  <si>
    <t>CoachVerlaan</t>
  </si>
  <si>
    <t>David Cywinski</t>
  </si>
  <si>
    <t>Univega1981</t>
  </si>
  <si>
    <t>Matt r crespin</t>
  </si>
  <si>
    <t>FlatMattRDH</t>
  </si>
  <si>
    <t>James Carruthers</t>
  </si>
  <si>
    <t>JimboTR0N</t>
  </si>
  <si>
    <t>Tyler Grenville</t>
  </si>
  <si>
    <t>Rides4poptarts</t>
  </si>
  <si>
    <t>David Bain</t>
  </si>
  <si>
    <t>riding4Hamms</t>
  </si>
  <si>
    <t>Marcus Hosford</t>
  </si>
  <si>
    <t>Dome_inator</t>
  </si>
  <si>
    <t>Matthew Rakochey</t>
  </si>
  <si>
    <t>MattRak</t>
  </si>
  <si>
    <t>Connor Lewis</t>
  </si>
  <si>
    <t>CDubLewis</t>
  </si>
  <si>
    <t>Russ Dilley</t>
  </si>
  <si>
    <t>CatchEm_All</t>
  </si>
  <si>
    <t>Leon Jonahson</t>
  </si>
  <si>
    <t>JudgeSchrute</t>
  </si>
  <si>
    <t>Mike Demarest</t>
  </si>
  <si>
    <t>mdem13</t>
  </si>
  <si>
    <t>Chris Crawford</t>
  </si>
  <si>
    <t>AzNcPeregrino</t>
  </si>
  <si>
    <t>Geoff Kreiling</t>
  </si>
  <si>
    <t>GeoffK</t>
  </si>
  <si>
    <t>Tyler Carmichael</t>
  </si>
  <si>
    <t>RuffriderTC</t>
  </si>
  <si>
    <t>David Weinberg</t>
  </si>
  <si>
    <t>RedRedWeinberg</t>
  </si>
  <si>
    <t>Nick Hirsch</t>
  </si>
  <si>
    <t>Saint_Nick</t>
  </si>
  <si>
    <t>Pete Kassly</t>
  </si>
  <si>
    <t>Hey_Peter_Man</t>
  </si>
  <si>
    <t>Eric Esteva</t>
  </si>
  <si>
    <t>Eric_EE</t>
  </si>
  <si>
    <t>Joseph Reis</t>
  </si>
  <si>
    <t>JReis624</t>
  </si>
  <si>
    <t>Alan nudel</t>
  </si>
  <si>
    <t>Kulsrfr</t>
  </si>
  <si>
    <t>Dave McCrae</t>
  </si>
  <si>
    <t>mcbeard</t>
  </si>
  <si>
    <t>Jordan Wolfs</t>
  </si>
  <si>
    <t>Fat_to_fitish</t>
  </si>
  <si>
    <t>John Kovas</t>
  </si>
  <si>
    <t>ChipTheJet</t>
  </si>
  <si>
    <t>Jordan JL</t>
  </si>
  <si>
    <t>GiveitSomeBeans</t>
  </si>
  <si>
    <t>Neal Bradshaw</t>
  </si>
  <si>
    <t>RacetheTrain181</t>
  </si>
  <si>
    <t>Josh Blackler</t>
  </si>
  <si>
    <t>Exmalibu</t>
  </si>
  <si>
    <t>Brian Barker</t>
  </si>
  <si>
    <t>See_Spot_Spin</t>
  </si>
  <si>
    <t>R.K. Cox</t>
  </si>
  <si>
    <t>BluegrassRebel</t>
  </si>
  <si>
    <t>Adam David</t>
  </si>
  <si>
    <t>Candle_Guy</t>
  </si>
  <si>
    <t>Marc Anthony Otero</t>
  </si>
  <si>
    <t>RagePlusUltra</t>
  </si>
  <si>
    <t>Kale Bushmeyer</t>
  </si>
  <si>
    <t>614_irondad</t>
  </si>
  <si>
    <t>Dustin Vallus</t>
  </si>
  <si>
    <t>dgvallus</t>
  </si>
  <si>
    <t>Josh Arnkoff</t>
  </si>
  <si>
    <t>CrimeDawg</t>
  </si>
  <si>
    <t>Reed Michael</t>
  </si>
  <si>
    <t>reedpanther</t>
  </si>
  <si>
    <t>Joseph Shields</t>
  </si>
  <si>
    <t>SonOfJorEl</t>
  </si>
  <si>
    <t>David Vejcik</t>
  </si>
  <si>
    <t>daveeg</t>
  </si>
  <si>
    <t>David O. Chang</t>
  </si>
  <si>
    <t>HustlinDChang</t>
  </si>
  <si>
    <t>Tony Montagano</t>
  </si>
  <si>
    <t>TMontagano</t>
  </si>
  <si>
    <t>Michael Gladstone</t>
  </si>
  <si>
    <t>GladdyDaddy</t>
  </si>
  <si>
    <t>Daz Kite</t>
  </si>
  <si>
    <t>Daz_Wildheart</t>
  </si>
  <si>
    <t>Kevin Frawley</t>
  </si>
  <si>
    <t>KevinFrawley</t>
  </si>
  <si>
    <t>Kyle Capps</t>
  </si>
  <si>
    <t>KCapps13</t>
  </si>
  <si>
    <t>Richard Wasleski</t>
  </si>
  <si>
    <t>thewazz1</t>
  </si>
  <si>
    <t>Kenny Byrne</t>
  </si>
  <si>
    <t>ALL_OUT_KENNY</t>
  </si>
  <si>
    <t>Michael Sprague</t>
  </si>
  <si>
    <t>BikeMamba</t>
  </si>
  <si>
    <t>Adam Tlougan</t>
  </si>
  <si>
    <t>Atlougan</t>
  </si>
  <si>
    <t>Mitchell Jordan K</t>
  </si>
  <si>
    <t>InMyBag</t>
  </si>
  <si>
    <t>Daniel McAdams</t>
  </si>
  <si>
    <t>DrMcAdams</t>
  </si>
  <si>
    <t>Justin Grubb</t>
  </si>
  <si>
    <t>JGrubb82</t>
  </si>
  <si>
    <t>Marc Kennedy</t>
  </si>
  <si>
    <t>theAmazingMarc</t>
  </si>
  <si>
    <t>Juan B Rodriguez</t>
  </si>
  <si>
    <t>DadofCheetahs</t>
  </si>
  <si>
    <t>David Greenberg</t>
  </si>
  <si>
    <t>GirlDadSpinnin</t>
  </si>
  <si>
    <t>Patrick Pio</t>
  </si>
  <si>
    <t>DuckDuckPato</t>
  </si>
  <si>
    <t>Michael Monteleone</t>
  </si>
  <si>
    <t>Monteleone77</t>
  </si>
  <si>
    <t>Vicente Lemus</t>
  </si>
  <si>
    <t>VinceVanGo</t>
  </si>
  <si>
    <t>David Sukinik</t>
  </si>
  <si>
    <t>david_i_am</t>
  </si>
  <si>
    <t>James Wall</t>
  </si>
  <si>
    <t>jigglyjames</t>
  </si>
  <si>
    <t>Parker Jacobs</t>
  </si>
  <si>
    <t>thePJ1</t>
  </si>
  <si>
    <t>Pete Lingenheld</t>
  </si>
  <si>
    <t>fly_eagles</t>
  </si>
  <si>
    <t>Frank Allen</t>
  </si>
  <si>
    <t>BigPapaPanda</t>
  </si>
  <si>
    <t>Shawn Kennedy</t>
  </si>
  <si>
    <t>SKennedy504</t>
  </si>
  <si>
    <t>Tony Lorenz</t>
  </si>
  <si>
    <t>JackSkullington</t>
  </si>
  <si>
    <t>Adam Moore</t>
  </si>
  <si>
    <t>AdamWM135</t>
  </si>
  <si>
    <t>Timothy Karaso</t>
  </si>
  <si>
    <t>KongCrete</t>
  </si>
  <si>
    <t>Artemio Chavez</t>
  </si>
  <si>
    <t>Living_the_dean</t>
  </si>
  <si>
    <t>Aaron Morgan</t>
  </si>
  <si>
    <t>MisterMoose77</t>
  </si>
  <si>
    <t>Chris Nudd</t>
  </si>
  <si>
    <t>NudderButter</t>
  </si>
  <si>
    <t>Nicholas Hansen</t>
  </si>
  <si>
    <t>BigDaddyNH</t>
  </si>
  <si>
    <t>Mike Griff</t>
  </si>
  <si>
    <t>RunnerMan81</t>
  </si>
  <si>
    <t>Robert Gibson</t>
  </si>
  <si>
    <t>GibbyGreenGo</t>
  </si>
  <si>
    <t>Brandon Jones</t>
  </si>
  <si>
    <t>livinglifelucky</t>
  </si>
  <si>
    <t>Gavin Mynhardt</t>
  </si>
  <si>
    <t>Alright_Alright</t>
  </si>
  <si>
    <t>Mark Feeney</t>
  </si>
  <si>
    <t>Feenmachine22</t>
  </si>
  <si>
    <t>Andrew Hardesty</t>
  </si>
  <si>
    <t>DRU_Hards</t>
  </si>
  <si>
    <t>Andrew Cipriano</t>
  </si>
  <si>
    <t>CippaRamma</t>
  </si>
  <si>
    <t>Dong Kim</t>
  </si>
  <si>
    <t>dmkdaddykong</t>
  </si>
  <si>
    <t>Derek Wynne</t>
  </si>
  <si>
    <t>DJwynne</t>
  </si>
  <si>
    <t>steve konisky</t>
  </si>
  <si>
    <t>PhatOldGuy</t>
  </si>
  <si>
    <t>Michael Castellano</t>
  </si>
  <si>
    <t>LahnoMC</t>
  </si>
  <si>
    <t>Bradley Lane</t>
  </si>
  <si>
    <t>BradTheGirlDad</t>
  </si>
  <si>
    <t>Richard Williams</t>
  </si>
  <si>
    <t>Richintoronto</t>
  </si>
  <si>
    <t>Mitch Hurn</t>
  </si>
  <si>
    <t>MHurn</t>
  </si>
  <si>
    <t>Donnell Powell</t>
  </si>
  <si>
    <t>Justdlwp</t>
  </si>
  <si>
    <t>Jeffrey Greenblatt</t>
  </si>
  <si>
    <t>GreenMachine_</t>
  </si>
  <si>
    <t>Scott Butler</t>
  </si>
  <si>
    <t>SharkLawyer</t>
  </si>
  <si>
    <t>US - Eastern Time</t>
  </si>
  <si>
    <t>Thursday Evening (5p - 10p)</t>
  </si>
  <si>
    <t>7:30 PM</t>
  </si>
  <si>
    <t>Wednesday Evening (5pm or later)</t>
  </si>
  <si>
    <t>6:00 PM</t>
  </si>
  <si>
    <t>US - Central Time</t>
  </si>
  <si>
    <t>Thursday Midday (11a - 430p)</t>
  </si>
  <si>
    <t>8:00 PM</t>
  </si>
  <si>
    <t>Thursday Morning (5a - 1030a)</t>
  </si>
  <si>
    <t>7:00 AM</t>
  </si>
  <si>
    <t>US - Pacific Time</t>
  </si>
  <si>
    <t>5:30 PM</t>
  </si>
  <si>
    <t>5:30 AM</t>
  </si>
  <si>
    <t>6:00 AM</t>
  </si>
  <si>
    <t>Friday VERY Early Morning (before 8am US Eastern)</t>
  </si>
  <si>
    <t>6:30 AM</t>
  </si>
  <si>
    <t>5:00 AM</t>
  </si>
  <si>
    <t>5:00 PM</t>
  </si>
  <si>
    <t>9:00 PM</t>
  </si>
  <si>
    <t>US - Mountain Time</t>
  </si>
  <si>
    <t>11:00 AM</t>
  </si>
  <si>
    <t>6:30 PM</t>
  </si>
  <si>
    <t>UK - British GMT</t>
  </si>
  <si>
    <t>7:00 PM</t>
  </si>
  <si>
    <t>12:00 PM</t>
  </si>
  <si>
    <t>9:30 PM</t>
  </si>
  <si>
    <t>10:30 AM</t>
  </si>
  <si>
    <t>7:30 AM</t>
  </si>
  <si>
    <t>2:00 PM</t>
  </si>
  <si>
    <t>8:30 PM</t>
  </si>
  <si>
    <t>9:30 AM</t>
  </si>
  <si>
    <t>3:30 PM</t>
  </si>
  <si>
    <t>8:00 AM</t>
  </si>
  <si>
    <t>8:30 AM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</si>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</sst>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000_);_(* \(#,##0.0000\);_(* &quot;-&quot;??_);_(@_)"/>
  </numFmts>
  <fonts count="9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color indexed="8"/>
      <name val="Arial"/>
      <family val="2"/>
    </font>
    <font>
      <sz val="16"/>
      <color indexed="8"/>
      <name val="Calibri"/>
      <family val="2"/>
      <scheme val="minor"/>
    </font>
    <font>
      <sz val="12"/>
      <color indexed="8"/>
      <name val="Arial"/>
      <family val="2"/>
    </font>
    <font>
      <sz val="10"/>
      <color rgb="FF000000"/>
      <name val="Arial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8B6E0"/>
        <bgColor indexed="64"/>
      </patternFill>
    </fill>
    <fill>
      <patternFill patternType="solid">
        <fgColor rgb="FFFB463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6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5" fillId="0" borderId="0" xfId="0" applyFont="1"/>
    <xf numFmtId="0" fontId="5" fillId="0" borderId="0" xfId="0" applyFont="1" applyFill="1"/>
    <xf numFmtId="0" fontId="5" fillId="0" borderId="0" xfId="0" applyFont="1" applyAlignment="1">
      <alignment horizontal="center"/>
    </xf>
    <xf numFmtId="11" fontId="0" fillId="0" borderId="0" xfId="0" applyNumberFormat="1"/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1" fontId="5" fillId="3" borderId="0" xfId="0" applyNumberFormat="1" applyFont="1" applyFill="1" applyAlignment="1" applyProtection="1">
      <alignment horizontal="center" vertical="center" wrapText="1"/>
    </xf>
    <xf numFmtId="0" fontId="3" fillId="3" borderId="0" xfId="0" applyFont="1" applyFill="1" applyAlignment="1" applyProtection="1">
      <alignment horizontal="center" vertical="center"/>
    </xf>
    <xf numFmtId="49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 applyProtection="1">
      <alignment horizontal="center" vertical="center" wrapText="1"/>
    </xf>
    <xf numFmtId="10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0" fontId="5" fillId="3" borderId="0" xfId="0" applyFont="1" applyFill="1"/>
    <xf numFmtId="0" fontId="3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1" fontId="3" fillId="3" borderId="0" xfId="0" applyNumberFormat="1" applyFont="1" applyFill="1" applyAlignment="1">
      <alignment horizontal="center"/>
    </xf>
    <xf numFmtId="10" fontId="3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6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2" fillId="6" borderId="0" xfId="0" applyFont="1" applyFill="1"/>
    <xf numFmtId="0" fontId="2" fillId="6" borderId="0" xfId="0" applyFont="1" applyFill="1" applyAlignment="1">
      <alignment horizontal="center"/>
    </xf>
    <xf numFmtId="0" fontId="2" fillId="7" borderId="0" xfId="0" applyFont="1" applyFill="1"/>
    <xf numFmtId="0" fontId="2" fillId="7" borderId="0" xfId="0" applyFont="1" applyFill="1" applyAlignment="1">
      <alignment horizontal="center"/>
    </xf>
    <xf numFmtId="0" fontId="6" fillId="3" borderId="0" xfId="0" applyFont="1" applyFill="1" applyAlignment="1">
      <alignment vertical="top"/>
    </xf>
    <xf numFmtId="164" fontId="5" fillId="3" borderId="0" xfId="1" applyNumberFormat="1" applyFont="1" applyFill="1"/>
    <xf numFmtId="0" fontId="1" fillId="0" borderId="0" xfId="0" applyFont="1" applyAlignment="1">
      <alignment horizontal="center" vertical="center"/>
    </xf>
    <xf numFmtId="2" fontId="2" fillId="6" borderId="0" xfId="0" applyNumberFormat="1" applyFont="1" applyFill="1" applyAlignment="1">
      <alignment horizontal="center" vertical="center"/>
    </xf>
    <xf numFmtId="2" fontId="2" fillId="4" borderId="0" xfId="0" applyNumberFormat="1" applyFont="1" applyFill="1" applyAlignment="1">
      <alignment horizontal="center" vertical="center"/>
    </xf>
    <xf numFmtId="2" fontId="2" fillId="7" borderId="0" xfId="0" applyNumberFormat="1" applyFont="1" applyFill="1" applyAlignment="1">
      <alignment horizontal="center" vertical="center"/>
    </xf>
    <xf numFmtId="2" fontId="2" fillId="8" borderId="0" xfId="0" applyNumberFormat="1" applyFont="1" applyFill="1" applyAlignment="1">
      <alignment horizontal="center" vertical="center"/>
    </xf>
    <xf numFmtId="2" fontId="2" fillId="6" borderId="0" xfId="0" applyNumberFormat="1" applyFont="1" applyFill="1" applyAlignment="1">
      <alignment horizontal="center"/>
    </xf>
    <xf numFmtId="2" fontId="2" fillId="4" borderId="0" xfId="0" applyNumberFormat="1" applyFont="1" applyFill="1" applyAlignment="1">
      <alignment horizontal="center"/>
    </xf>
    <xf numFmtId="2" fontId="2" fillId="5" borderId="0" xfId="0" applyNumberFormat="1" applyFont="1" applyFill="1" applyAlignment="1">
      <alignment horizontal="center"/>
    </xf>
    <xf numFmtId="2" fontId="2" fillId="7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0" fillId="0" borderId="0" xfId="0"/>
    <xf numFmtId="0" fontId="6" fillId="0" borderId="0" xfId="0" applyFont="1" applyAlignment="1">
      <alignment vertical="top"/>
    </xf>
    <xf numFmtId="0" fontId="6" fillId="4" borderId="0" xfId="0" applyFont="1" applyFill="1" applyAlignment="1">
      <alignment vertical="top"/>
    </xf>
    <xf numFmtId="0" fontId="6" fillId="8" borderId="0" xfId="0" applyFont="1" applyFill="1" applyAlignment="1">
      <alignment vertical="top"/>
    </xf>
    <xf numFmtId="0" fontId="6" fillId="7" borderId="0" xfId="0" applyFont="1" applyFill="1" applyAlignment="1">
      <alignment vertical="top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B4633"/>
      <color rgb="FFADEA00"/>
      <color rgb="FF88B6E0"/>
      <color rgb="FFCC99FF"/>
      <color rgb="FF996633"/>
      <color rgb="FFB3A4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POINT AVERAGE FOR EACH TEAM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B4633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D2D-43CC-811B-E3B8D3C27F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D2D-43CC-811B-E3B8D3C27F9F}"/>
              </c:ext>
            </c:extLst>
          </c:dPt>
          <c:dPt>
            <c:idx val="2"/>
            <c:invertIfNegative val="0"/>
            <c:bubble3D val="0"/>
            <c:spPr>
              <a:solidFill>
                <a:srgbClr val="88B6E0"/>
              </a:solidFill>
              <a:ln>
                <a:solidFill>
                  <a:schemeClr val="accent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6D2D-43CC-811B-E3B8D3C27F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2564-4A61-91B9-3362A4652F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Dashboard!$F$11:$F$14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D-43CC-811B-E3B8D3C27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565324768"/>
        <c:axId val="565325096"/>
      </c:barChart>
      <c:catAx>
        <c:axId val="565324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325096"/>
        <c:crosses val="autoZero"/>
        <c:auto val="1"/>
        <c:lblAlgn val="ctr"/>
        <c:lblOffset val="100"/>
        <c:noMultiLvlLbl val="0"/>
      </c:catAx>
      <c:valAx>
        <c:axId val="56532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32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285749</xdr:colOff>
      <xdr:row>2</xdr:row>
      <xdr:rowOff>19049</xdr:rowOff>
    </xdr:from>
    <xdr:to>
      <xdr:col>18</xdr:col>
      <xdr:colOff>581024</xdr:colOff>
      <xdr:row>21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390525</xdr:colOff>
      <xdr:row>21</xdr:row>
      <xdr:rowOff>47625</xdr:rowOff>
    </xdr:from>
    <xdr:ext cx="1299458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962775" y="5038725"/>
          <a:ext cx="129945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GRYFFINDOR</a:t>
          </a:r>
        </a:p>
      </xdr:txBody>
    </xdr:sp>
    <xdr:clientData/>
  </xdr:oneCellAnchor>
  <xdr:oneCellAnchor>
    <xdr:from>
      <xdr:col>11</xdr:col>
      <xdr:colOff>171450</xdr:colOff>
      <xdr:row>21</xdr:row>
      <xdr:rowOff>47625</xdr:rowOff>
    </xdr:from>
    <xdr:ext cx="1254831" cy="34278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8572500" y="5038725"/>
          <a:ext cx="12548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HUFFLEPUFF</a:t>
          </a:r>
        </a:p>
      </xdr:txBody>
    </xdr:sp>
    <xdr:clientData/>
  </xdr:oneCellAnchor>
  <xdr:oneCellAnchor>
    <xdr:from>
      <xdr:col>13</xdr:col>
      <xdr:colOff>504825</xdr:colOff>
      <xdr:row>21</xdr:row>
      <xdr:rowOff>57150</xdr:rowOff>
    </xdr:from>
    <xdr:ext cx="1286763" cy="34278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0125075" y="5048250"/>
          <a:ext cx="12867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RAVENCLAW</a:t>
          </a:r>
        </a:p>
      </xdr:txBody>
    </xdr:sp>
    <xdr:clientData/>
  </xdr:oneCellAnchor>
  <xdr:twoCellAnchor>
    <xdr:from>
      <xdr:col>20</xdr:col>
      <xdr:colOff>533400</xdr:colOff>
      <xdr:row>8</xdr:row>
      <xdr:rowOff>57151</xdr:rowOff>
    </xdr:from>
    <xdr:to>
      <xdr:col>27</xdr:col>
      <xdr:colOff>438150</xdr:colOff>
      <xdr:row>11</xdr:row>
      <xdr:rowOff>209551</xdr:rowOff>
    </xdr:to>
    <xdr:sp macro="" textlink="">
      <xdr:nvSpPr>
        <xdr:cNvPr id="7" name="Double Wav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 rot="619735">
          <a:off x="14420850" y="1962151"/>
          <a:ext cx="4171950" cy="876300"/>
        </a:xfrm>
        <a:prstGeom prst="doubleWave">
          <a:avLst/>
        </a:prstGeom>
        <a:solidFill>
          <a:schemeClr val="accent4">
            <a:lumMod val="40000"/>
            <a:lumOff val="60000"/>
          </a:schemeClr>
        </a:solidFill>
        <a:ln w="571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ysClr val="windowText" lastClr="000000"/>
              </a:solidFill>
            </a:rPr>
            <a:t>NOT FINAL RESULTS - These</a:t>
          </a:r>
          <a:r>
            <a:rPr lang="en-US" sz="1100" b="1" baseline="0">
              <a:solidFill>
                <a:sysClr val="windowText" lastClr="000000"/>
              </a:solidFill>
            </a:rPr>
            <a:t>  totals reflect all rides completed by: </a:t>
          </a:r>
        </a:p>
        <a:p>
          <a:pPr algn="ctr"/>
          <a:r>
            <a:rPr lang="en-US" sz="1100" b="1" baseline="0">
              <a:solidFill>
                <a:sysClr val="windowText" lastClr="000000"/>
              </a:solidFill>
            </a:rPr>
            <a:t>WEDNESDAY @ 9:00PM Eastern </a:t>
          </a:r>
          <a:endParaRPr 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19</xdr:col>
      <xdr:colOff>542925</xdr:colOff>
      <xdr:row>12</xdr:row>
      <xdr:rowOff>247650</xdr:rowOff>
    </xdr:from>
    <xdr:to>
      <xdr:col>23</xdr:col>
      <xdr:colOff>152400</xdr:colOff>
      <xdr:row>16</xdr:row>
      <xdr:rowOff>49645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20775" y="3143250"/>
          <a:ext cx="2047875" cy="716395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21</xdr:row>
      <xdr:rowOff>38100</xdr:rowOff>
    </xdr:from>
    <xdr:ext cx="1111586" cy="34278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1763375" y="5029200"/>
          <a:ext cx="111158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SLYTHERIN</a:t>
          </a:r>
        </a:p>
      </xdr:txBody>
    </xdr:sp>
    <xdr:clientData/>
  </xdr:oneCellAnchor>
  <xdr:twoCellAnchor editAs="oneCell">
    <xdr:from>
      <xdr:col>8</xdr:col>
      <xdr:colOff>457201</xdr:colOff>
      <xdr:row>23</xdr:row>
      <xdr:rowOff>0</xdr:rowOff>
    </xdr:from>
    <xdr:to>
      <xdr:col>10</xdr:col>
      <xdr:colOff>370113</xdr:colOff>
      <xdr:row>29</xdr:row>
      <xdr:rowOff>46382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7EB2EB-B950-4828-BF5B-DAAB5F3B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9451" y="5067300"/>
          <a:ext cx="1132112" cy="1265582"/>
        </a:xfrm>
        <a:prstGeom prst="rect">
          <a:avLst/>
        </a:prstGeom>
      </xdr:spPr>
    </xdr:pic>
    <xdr:clientData/>
  </xdr:twoCellAnchor>
  <xdr:twoCellAnchor editAs="oneCell">
    <xdr:from>
      <xdr:col>16</xdr:col>
      <xdr:colOff>314325</xdr:colOff>
      <xdr:row>22</xdr:row>
      <xdr:rowOff>184583</xdr:rowOff>
    </xdr:from>
    <xdr:to>
      <xdr:col>18</xdr:col>
      <xdr:colOff>209551</xdr:colOff>
      <xdr:row>29</xdr:row>
      <xdr:rowOff>29225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7900B1-95AB-473D-9A30-FAEF6930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3375" y="5061383"/>
          <a:ext cx="1114425" cy="125434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228601</xdr:colOff>
      <xdr:row>23</xdr:row>
      <xdr:rowOff>3121</xdr:rowOff>
    </xdr:from>
    <xdr:to>
      <xdr:col>13</xdr:col>
      <xdr:colOff>152400</xdr:colOff>
      <xdr:row>29</xdr:row>
      <xdr:rowOff>50556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595761-6B3F-43D0-A602-788C4ABA9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29651" y="5070421"/>
          <a:ext cx="1142999" cy="1266635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23</xdr:row>
      <xdr:rowOff>15114</xdr:rowOff>
    </xdr:from>
    <xdr:to>
      <xdr:col>15</xdr:col>
      <xdr:colOff>485776</xdr:colOff>
      <xdr:row>29</xdr:row>
      <xdr:rowOff>12457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8794F5-05C0-4446-A56A-DD7ECC0A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29851" y="5082414"/>
          <a:ext cx="1095374" cy="12165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W4992"/>
  <sheetViews>
    <sheetView tabSelected="1" workbookViewId="0">
      <selection activeCell="B224" sqref="B224"/>
    </sheetView>
  </sheetViews>
  <sheetFormatPr defaultColWidth="9.140625" defaultRowHeight="15.75" x14ac:dyDescent="0.25"/>
  <cols>
    <col min="1" max="1" width="18.85546875" style="14" customWidth="1"/>
    <col min="2" max="2" width="29.42578125" style="14" customWidth="1"/>
    <col min="3" max="3" width="24" style="14" customWidth="1"/>
    <col min="4" max="4" width="13" style="15" customWidth="1"/>
    <col min="5" max="5" width="4.5703125" style="10" customWidth="1"/>
    <col min="6" max="6" width="19.7109375" style="30" customWidth="1"/>
    <col min="7" max="7" width="18.42578125" style="24" customWidth="1"/>
    <col min="8" max="8" width="25.85546875" style="25" customWidth="1"/>
    <col min="9" max="9" width="34.28515625" style="25" customWidth="1"/>
    <col min="10" max="10" width="16.28515625" style="25" customWidth="1"/>
    <col min="11" max="12" width="15.85546875" style="25" customWidth="1"/>
    <col min="13" max="13" width="2.7109375" style="25" customWidth="1"/>
    <col min="14" max="14" width="22.140625" style="25" customWidth="1"/>
    <col min="15" max="15" width="14" style="26" customWidth="1"/>
    <col min="16" max="18" width="13.85546875" style="27" customWidth="1"/>
    <col min="19" max="19" width="14.28515625" style="25" customWidth="1"/>
    <col min="20" max="20" width="13.85546875" style="28" customWidth="1"/>
    <col min="21" max="21" width="14.85546875" style="29" customWidth="1"/>
    <col min="22" max="22" width="15.7109375" style="25" customWidth="1"/>
    <col min="23" max="16384" width="9.140625" style="10"/>
  </cols>
  <sheetData>
    <row r="1" spans="1:22" s="17" customFormat="1" ht="44.25" customHeight="1" x14ac:dyDescent="0.25">
      <c r="A1" s="16" t="s">
        <v>7</v>
      </c>
      <c r="B1" s="16" t="s">
        <v>0</v>
      </c>
      <c r="C1" s="16" t="s">
        <v>1</v>
      </c>
      <c r="D1" s="16" t="s">
        <v>2</v>
      </c>
      <c r="F1" s="16" t="s">
        <v>4</v>
      </c>
      <c r="G1" s="18" t="s">
        <v>20</v>
      </c>
      <c r="H1" s="16" t="s">
        <v>12</v>
      </c>
      <c r="I1" s="16" t="s">
        <v>8</v>
      </c>
      <c r="J1" s="16" t="s">
        <v>9</v>
      </c>
      <c r="K1" s="16" t="s">
        <v>10</v>
      </c>
      <c r="L1" s="16" t="s">
        <v>11</v>
      </c>
      <c r="N1" s="19" t="s">
        <v>5</v>
      </c>
      <c r="O1" s="20" t="s">
        <v>17</v>
      </c>
      <c r="P1" s="16" t="s">
        <v>13</v>
      </c>
      <c r="Q1" s="16" t="s">
        <v>14</v>
      </c>
      <c r="R1" s="16" t="s">
        <v>15</v>
      </c>
      <c r="S1" s="16" t="s">
        <v>24</v>
      </c>
      <c r="T1" s="21" t="s">
        <v>16</v>
      </c>
      <c r="U1" s="22" t="s">
        <v>6</v>
      </c>
      <c r="V1" s="16" t="s">
        <v>21</v>
      </c>
    </row>
    <row r="2" spans="1:22" x14ac:dyDescent="0.25">
      <c r="A2" s="61" t="s">
        <v>29</v>
      </c>
      <c r="B2" s="56" t="s">
        <v>473</v>
      </c>
      <c r="C2" s="56" t="s">
        <v>474</v>
      </c>
      <c r="D2" s="57">
        <v>429</v>
      </c>
      <c r="E2" s="58"/>
      <c r="F2" s="23">
        <f>D2*0.94</f>
        <v>403.26</v>
      </c>
      <c r="G2" s="24">
        <f>IF(O2="Not Found",0,F2)</f>
        <v>0</v>
      </c>
      <c r="H2" s="59"/>
      <c r="I2" s="59"/>
      <c r="J2" s="59"/>
      <c r="K2" s="59"/>
      <c r="L2" s="59"/>
      <c r="O2" s="26" t="str">
        <f>IFERROR(VLOOKUP(C:C,'Results Data'!A:F,6,FALSE), "Not Found")</f>
        <v>Not Found</v>
      </c>
      <c r="P2" s="27" t="str">
        <f>IFERROR(VLOOKUP(C:C,'Results Data'!A:M,13,FALSE), "Not Found")</f>
        <v>Not Found</v>
      </c>
      <c r="Q2" s="27" t="b">
        <f>AND('RIDE DATA'!$A$5&lt;'Registration Data'!$P235,'RIDE DATA'!$B$5&gt;'Registration Data'!$P235)</f>
        <v>0</v>
      </c>
      <c r="R2" s="27">
        <f>IF(Q2=TRUE,O2*0.03,0)</f>
        <v>0</v>
      </c>
      <c r="S2" s="25">
        <f>COUNTIF('Historical Registration Data'!D:D,'Registration Data'!C235)</f>
        <v>0</v>
      </c>
      <c r="T2" s="28" t="e">
        <f>R2+O2</f>
        <v>#VALUE!</v>
      </c>
      <c r="U2" s="29" t="e">
        <f>T2/F2</f>
        <v>#VALUE!</v>
      </c>
      <c r="V2" s="44" t="e">
        <f>IF(U2&gt;100%,((U2-1)*10000),0)</f>
        <v>#VALUE!</v>
      </c>
    </row>
    <row r="3" spans="1:22" x14ac:dyDescent="0.25">
      <c r="A3" s="60" t="s">
        <v>28</v>
      </c>
      <c r="B3" s="56" t="s">
        <v>197</v>
      </c>
      <c r="C3" s="56" t="s">
        <v>198</v>
      </c>
      <c r="D3" s="57">
        <v>670</v>
      </c>
      <c r="E3" s="11"/>
      <c r="F3" s="23">
        <f>D3*0.94</f>
        <v>629.79999999999995</v>
      </c>
      <c r="G3" s="24">
        <f>IF(O3="Not Found",0,F3)</f>
        <v>0</v>
      </c>
      <c r="H3" s="59"/>
      <c r="I3" s="59"/>
      <c r="J3" s="59"/>
      <c r="K3" s="59"/>
      <c r="L3" s="59"/>
      <c r="O3" s="26" t="str">
        <f>IFERROR(VLOOKUP(C:C,'Results Data'!A:F,6,FALSE), "Not Found")</f>
        <v>Not Found</v>
      </c>
      <c r="P3" s="27" t="str">
        <f>IFERROR(VLOOKUP(C:C,'Results Data'!A:M,13,FALSE), "Not Found")</f>
        <v>Not Found</v>
      </c>
      <c r="Q3" s="27" t="b">
        <f>AND('RIDE DATA'!$A$5&lt;'Registration Data'!$P85,'RIDE DATA'!$B$5&gt;'Registration Data'!$P85)</f>
        <v>0</v>
      </c>
      <c r="R3" s="27">
        <f>IF(Q3=TRUE,O3*0.03,0)</f>
        <v>0</v>
      </c>
      <c r="S3" s="25">
        <f>COUNTIF('Historical Registration Data'!D:D,'Registration Data'!C85)</f>
        <v>0</v>
      </c>
      <c r="T3" s="28" t="e">
        <f>R3+O3</f>
        <v>#VALUE!</v>
      </c>
      <c r="U3" s="29" t="e">
        <f>T3/F3</f>
        <v>#VALUE!</v>
      </c>
      <c r="V3" s="44" t="e">
        <f>IF(U3&gt;100%,((U3-1)*10000),0)</f>
        <v>#VALUE!</v>
      </c>
    </row>
    <row r="4" spans="1:22" x14ac:dyDescent="0.25">
      <c r="A4" s="62" t="s">
        <v>26</v>
      </c>
      <c r="B4" s="56" t="s">
        <v>130</v>
      </c>
      <c r="C4" s="56" t="s">
        <v>131</v>
      </c>
      <c r="D4" s="57">
        <v>366</v>
      </c>
      <c r="E4" s="11"/>
      <c r="F4" s="23">
        <f>D4*0.94</f>
        <v>344.03999999999996</v>
      </c>
      <c r="G4" s="24">
        <f>IF(O4="Not Found",0,F4)</f>
        <v>0</v>
      </c>
      <c r="H4" s="59" t="s">
        <v>513</v>
      </c>
      <c r="I4" s="59"/>
      <c r="J4" s="59"/>
      <c r="K4" s="59"/>
      <c r="L4" s="59"/>
      <c r="O4" s="26" t="str">
        <f>IFERROR(VLOOKUP(C:C,'Results Data'!A:F,6,FALSE), "Not Found")</f>
        <v>Not Found</v>
      </c>
      <c r="P4" s="27" t="str">
        <f>IFERROR(VLOOKUP(C:C,'Results Data'!A:M,13,FALSE), "Not Found")</f>
        <v>Not Found</v>
      </c>
      <c r="Q4" s="27" t="b">
        <f>AND('RIDE DATA'!$A$5&lt;'Registration Data'!$P51,'RIDE DATA'!$B$5&gt;'Registration Data'!$P51)</f>
        <v>0</v>
      </c>
      <c r="R4" s="27">
        <f>IF(Q4=TRUE,O4*0.03,0)</f>
        <v>0</v>
      </c>
      <c r="S4" s="25">
        <f>COUNTIF('Historical Registration Data'!D:D,'Registration Data'!C51)</f>
        <v>0</v>
      </c>
      <c r="T4" s="28" t="e">
        <f>R4+O4</f>
        <v>#VALUE!</v>
      </c>
      <c r="U4" s="29" t="e">
        <f>T4/F4</f>
        <v>#VALUE!</v>
      </c>
      <c r="V4" s="44" t="e">
        <f>IF(U4&gt;100%,((U4-1)*10000),0)</f>
        <v>#VALUE!</v>
      </c>
    </row>
    <row r="5" spans="1:22" x14ac:dyDescent="0.25">
      <c r="A5" s="61" t="s">
        <v>29</v>
      </c>
      <c r="B5" s="56" t="s">
        <v>209</v>
      </c>
      <c r="C5" s="56" t="s">
        <v>210</v>
      </c>
      <c r="D5" s="57">
        <v>329</v>
      </c>
      <c r="E5" s="11"/>
      <c r="F5" s="23">
        <f>D5*0.94</f>
        <v>309.26</v>
      </c>
      <c r="G5" s="24">
        <f>IF(O5="Not Found",0,F5)</f>
        <v>0</v>
      </c>
      <c r="H5" s="59"/>
      <c r="I5" s="59"/>
      <c r="J5" s="59"/>
      <c r="K5" s="59"/>
      <c r="L5" s="59"/>
      <c r="O5" s="26" t="str">
        <f>IFERROR(VLOOKUP(C:C,'Results Data'!A:F,6,FALSE), "Not Found")</f>
        <v>Not Found</v>
      </c>
      <c r="P5" s="27" t="str">
        <f>IFERROR(VLOOKUP(C:C,'Results Data'!A:M,13,FALSE), "Not Found")</f>
        <v>Not Found</v>
      </c>
      <c r="Q5" s="27" t="b">
        <f>AND('RIDE DATA'!$A$5&lt;'Registration Data'!$P92,'RIDE DATA'!$B$5&gt;'Registration Data'!$P92)</f>
        <v>0</v>
      </c>
      <c r="R5" s="27">
        <f>IF(Q5=TRUE,O5*0.03,0)</f>
        <v>0</v>
      </c>
      <c r="S5" s="25">
        <f>COUNTIF('Historical Registration Data'!D:D,'Registration Data'!C92)</f>
        <v>0</v>
      </c>
      <c r="T5" s="28" t="e">
        <f>R5+O5</f>
        <v>#VALUE!</v>
      </c>
      <c r="U5" s="29" t="e">
        <f>T5/F5</f>
        <v>#VALUE!</v>
      </c>
      <c r="V5" s="44" t="e">
        <f>IF(U5&gt;100%,((U5-1)*10000),0)</f>
        <v>#VALUE!</v>
      </c>
    </row>
    <row r="6" spans="1:22" x14ac:dyDescent="0.25">
      <c r="A6" s="62" t="s">
        <v>26</v>
      </c>
      <c r="B6" s="56" t="s">
        <v>227</v>
      </c>
      <c r="C6" s="56" t="s">
        <v>228</v>
      </c>
      <c r="D6" s="57">
        <v>733</v>
      </c>
      <c r="E6" s="11"/>
      <c r="F6" s="23">
        <f>D6*0.94</f>
        <v>689.02</v>
      </c>
      <c r="G6" s="24">
        <f>IF(O6="Not Found",0,F6)</f>
        <v>0</v>
      </c>
      <c r="H6" s="59" t="s">
        <v>513</v>
      </c>
      <c r="I6" s="59" t="s">
        <v>521</v>
      </c>
      <c r="J6" s="59" t="s">
        <v>525</v>
      </c>
      <c r="K6" s="59"/>
      <c r="L6" s="59"/>
      <c r="O6" s="26" t="str">
        <f>IFERROR(VLOOKUP(C:C,'Results Data'!A:F,6,FALSE), "Not Found")</f>
        <v>Not Found</v>
      </c>
      <c r="P6" s="27" t="str">
        <f>IFERROR(VLOOKUP(C:C,'Results Data'!A:M,13,FALSE), "Not Found")</f>
        <v>Not Found</v>
      </c>
      <c r="Q6" s="27" t="b">
        <f>AND('RIDE DATA'!$A$5&lt;'Registration Data'!$P101,'RIDE DATA'!$B$5&gt;'Registration Data'!$P101)</f>
        <v>0</v>
      </c>
      <c r="R6" s="27">
        <f>IF(Q6=TRUE,O6*0.03,0)</f>
        <v>0</v>
      </c>
      <c r="S6" s="25">
        <f>COUNTIF('Historical Registration Data'!D:D,'Registration Data'!C101)</f>
        <v>0</v>
      </c>
      <c r="T6" s="28" t="e">
        <f>R6+O6</f>
        <v>#VALUE!</v>
      </c>
      <c r="U6" s="29" t="e">
        <f>T6/F6</f>
        <v>#VALUE!</v>
      </c>
      <c r="V6" s="44" t="e">
        <f>IF(U6&gt;100%,((U6-1)*10000),0)</f>
        <v>#VALUE!</v>
      </c>
    </row>
    <row r="7" spans="1:22" x14ac:dyDescent="0.25">
      <c r="A7" s="60" t="s">
        <v>28</v>
      </c>
      <c r="B7" s="56" t="s">
        <v>399</v>
      </c>
      <c r="C7" s="56" t="s">
        <v>400</v>
      </c>
      <c r="D7" s="57">
        <v>540</v>
      </c>
      <c r="E7" s="58"/>
      <c r="F7" s="23">
        <f>D7*0.94</f>
        <v>507.59999999999997</v>
      </c>
      <c r="G7" s="24">
        <f>IF(O7="Not Found",0,F7)</f>
        <v>0</v>
      </c>
      <c r="H7" s="59"/>
      <c r="I7" s="59"/>
      <c r="J7" s="59"/>
      <c r="K7" s="59"/>
      <c r="L7" s="59"/>
      <c r="O7" s="26" t="str">
        <f>IFERROR(VLOOKUP(C:C,'Results Data'!A:F,6,FALSE), "Not Found")</f>
        <v>Not Found</v>
      </c>
      <c r="P7" s="27" t="str">
        <f>IFERROR(VLOOKUP(C:C,'Results Data'!A:M,13,FALSE), "Not Found")</f>
        <v>Not Found</v>
      </c>
      <c r="Q7" s="27" t="b">
        <f>AND('RIDE DATA'!$A$5&lt;'Registration Data'!$P196,'RIDE DATA'!$B$5&gt;'Registration Data'!$P196)</f>
        <v>0</v>
      </c>
      <c r="R7" s="27">
        <f>IF(Q7=TRUE,O7*0.03,0)</f>
        <v>0</v>
      </c>
      <c r="S7" s="25">
        <f>COUNTIF('Historical Registration Data'!D:D,'Registration Data'!C196)</f>
        <v>0</v>
      </c>
      <c r="T7" s="28" t="e">
        <f>R7+O7</f>
        <v>#VALUE!</v>
      </c>
      <c r="U7" s="29" t="e">
        <f>T7/F7</f>
        <v>#VALUE!</v>
      </c>
      <c r="V7" s="44" t="e">
        <f>IF(U7&gt;100%,((U7-1)*10000),0)</f>
        <v>#VALUE!</v>
      </c>
    </row>
    <row r="8" spans="1:22" x14ac:dyDescent="0.25">
      <c r="A8" s="62" t="s">
        <v>26</v>
      </c>
      <c r="B8" s="56" t="s">
        <v>40</v>
      </c>
      <c r="C8" s="56" t="s">
        <v>41</v>
      </c>
      <c r="D8" s="57">
        <v>441</v>
      </c>
      <c r="E8" s="11"/>
      <c r="F8" s="23">
        <f>D8*0.94</f>
        <v>414.53999999999996</v>
      </c>
      <c r="G8" s="24">
        <f>IF(O8="Not Found",0,F8)</f>
        <v>0</v>
      </c>
      <c r="H8" s="59" t="s">
        <v>513</v>
      </c>
      <c r="I8" s="59" t="s">
        <v>516</v>
      </c>
      <c r="J8" s="59"/>
      <c r="K8" s="59"/>
      <c r="L8" s="59" t="s">
        <v>517</v>
      </c>
      <c r="O8" s="26" t="str">
        <f>IFERROR(VLOOKUP(C:C,'Results Data'!A:F,6,FALSE), "Not Found")</f>
        <v>Not Found</v>
      </c>
      <c r="P8" s="27" t="str">
        <f>IFERROR(VLOOKUP(C:C,'Results Data'!A:M,13,FALSE), "Not Found")</f>
        <v>Not Found</v>
      </c>
      <c r="Q8" s="27" t="b">
        <f>AND('RIDE DATA'!$A$5&lt;'Registration Data'!$P6,'RIDE DATA'!$B$5&gt;'Registration Data'!$P6)</f>
        <v>0</v>
      </c>
      <c r="R8" s="27">
        <f>IF(Q8=TRUE,O8*0.03,0)</f>
        <v>0</v>
      </c>
      <c r="S8" s="25">
        <f>COUNTIF('Historical Registration Data'!D:D,'Registration Data'!C6)</f>
        <v>0</v>
      </c>
      <c r="T8" s="28" t="e">
        <f>R8+O8</f>
        <v>#VALUE!</v>
      </c>
      <c r="U8" s="29" t="e">
        <f>T8/F8</f>
        <v>#VALUE!</v>
      </c>
      <c r="V8" s="44" t="e">
        <f>IF(U8&gt;100%,((U8-1)*10000),0)</f>
        <v>#VALUE!</v>
      </c>
    </row>
    <row r="9" spans="1:22" x14ac:dyDescent="0.25">
      <c r="A9" s="60" t="s">
        <v>28</v>
      </c>
      <c r="B9" s="56" t="s">
        <v>467</v>
      </c>
      <c r="C9" s="56" t="s">
        <v>468</v>
      </c>
      <c r="D9" s="57">
        <v>261</v>
      </c>
      <c r="E9" s="58"/>
      <c r="F9" s="23">
        <f>D9*0.94</f>
        <v>245.33999999999997</v>
      </c>
      <c r="G9" s="24">
        <f>IF(O9="Not Found",0,F9)</f>
        <v>0</v>
      </c>
      <c r="H9" s="59"/>
      <c r="I9" s="59"/>
      <c r="J9" s="59"/>
      <c r="K9" s="59"/>
      <c r="L9" s="59"/>
      <c r="O9" s="26" t="str">
        <f>IFERROR(VLOOKUP(C:C,'Results Data'!A:F,6,FALSE), "Not Found")</f>
        <v>Not Found</v>
      </c>
      <c r="P9" s="27" t="str">
        <f>IFERROR(VLOOKUP(C:C,'Results Data'!A:M,13,FALSE), "Not Found")</f>
        <v>Not Found</v>
      </c>
      <c r="Q9" s="27" t="b">
        <f>AND('RIDE DATA'!$A$5&lt;'Registration Data'!$P232,'RIDE DATA'!$B$5&gt;'Registration Data'!$P232)</f>
        <v>0</v>
      </c>
      <c r="R9" s="27">
        <f>IF(Q9=TRUE,O9*0.03,0)</f>
        <v>0</v>
      </c>
      <c r="S9" s="25">
        <f>COUNTIF('Historical Registration Data'!D:D,'Registration Data'!C232)</f>
        <v>0</v>
      </c>
      <c r="T9" s="28" t="e">
        <f>R9+O9</f>
        <v>#VALUE!</v>
      </c>
      <c r="U9" s="29" t="e">
        <f>T9/F9</f>
        <v>#VALUE!</v>
      </c>
      <c r="V9" s="44" t="e">
        <f>IF(U9&gt;100%,((U9-1)*10000),0)</f>
        <v>#VALUE!</v>
      </c>
    </row>
    <row r="10" spans="1:22" x14ac:dyDescent="0.25">
      <c r="A10" s="60" t="s">
        <v>28</v>
      </c>
      <c r="B10" s="56" t="s">
        <v>193</v>
      </c>
      <c r="C10" s="56" t="s">
        <v>194</v>
      </c>
      <c r="D10" s="57">
        <v>375</v>
      </c>
      <c r="E10" s="11"/>
      <c r="F10" s="23">
        <f>D10*0.94</f>
        <v>352.5</v>
      </c>
      <c r="G10" s="24">
        <f>IF(O10="Not Found",0,F10)</f>
        <v>0</v>
      </c>
      <c r="H10" s="59" t="s">
        <v>518</v>
      </c>
      <c r="I10" s="59" t="s">
        <v>519</v>
      </c>
      <c r="J10" s="59"/>
      <c r="K10" s="59"/>
      <c r="L10" s="59"/>
      <c r="O10" s="26" t="str">
        <f>IFERROR(VLOOKUP(C:C,'Results Data'!A:F,6,FALSE), "Not Found")</f>
        <v>Not Found</v>
      </c>
      <c r="P10" s="27" t="str">
        <f>IFERROR(VLOOKUP(C:C,'Results Data'!A:M,13,FALSE), "Not Found")</f>
        <v>Not Found</v>
      </c>
      <c r="Q10" s="27" t="b">
        <f>AND('RIDE DATA'!$A$5&lt;'Registration Data'!$P83,'RIDE DATA'!$B$5&gt;'Registration Data'!$P83)</f>
        <v>0</v>
      </c>
      <c r="R10" s="27">
        <f>IF(Q10=TRUE,O10*0.03,0)</f>
        <v>0</v>
      </c>
      <c r="S10" s="25">
        <f>COUNTIF('Historical Registration Data'!D:D,'Registration Data'!C83)</f>
        <v>0</v>
      </c>
      <c r="T10" s="28" t="e">
        <f>R10+O10</f>
        <v>#VALUE!</v>
      </c>
      <c r="U10" s="29" t="e">
        <f>T10/F10</f>
        <v>#VALUE!</v>
      </c>
      <c r="V10" s="44" t="e">
        <f>IF(U10&gt;100%,((U10-1)*10000),0)</f>
        <v>#VALUE!</v>
      </c>
    </row>
    <row r="11" spans="1:22" x14ac:dyDescent="0.25">
      <c r="A11" s="61" t="s">
        <v>29</v>
      </c>
      <c r="B11" s="56" t="s">
        <v>433</v>
      </c>
      <c r="C11" s="56" t="s">
        <v>434</v>
      </c>
      <c r="D11" s="57">
        <v>465</v>
      </c>
      <c r="E11" s="58"/>
      <c r="F11" s="23">
        <f>D11*0.94</f>
        <v>437.09999999999997</v>
      </c>
      <c r="G11" s="24">
        <f>IF(O11="Not Found",0,F11)</f>
        <v>0</v>
      </c>
      <c r="H11" s="59"/>
      <c r="I11" s="59"/>
      <c r="J11" s="59"/>
      <c r="K11" s="59"/>
      <c r="L11" s="59"/>
      <c r="O11" s="26" t="str">
        <f>IFERROR(VLOOKUP(C:C,'Results Data'!A:F,6,FALSE), "Not Found")</f>
        <v>Not Found</v>
      </c>
      <c r="P11" s="27" t="str">
        <f>IFERROR(VLOOKUP(C:C,'Results Data'!A:M,13,FALSE), "Not Found")</f>
        <v>Not Found</v>
      </c>
      <c r="Q11" s="27" t="b">
        <f>AND('RIDE DATA'!$A$5&lt;'Registration Data'!$P215,'RIDE DATA'!$B$5&gt;'Registration Data'!$P215)</f>
        <v>0</v>
      </c>
      <c r="R11" s="27">
        <f>IF(Q11=TRUE,O11*0.03,0)</f>
        <v>0</v>
      </c>
      <c r="S11" s="25">
        <f>COUNTIF('Historical Registration Data'!D:D,'Registration Data'!C215)</f>
        <v>0</v>
      </c>
      <c r="T11" s="28" t="e">
        <f>R11+O11</f>
        <v>#VALUE!</v>
      </c>
      <c r="U11" s="29" t="e">
        <f>T11/F11</f>
        <v>#VALUE!</v>
      </c>
      <c r="V11" s="44" t="e">
        <f>IF(U11&gt;100%,((U11-1)*10000),0)</f>
        <v>#VALUE!</v>
      </c>
    </row>
    <row r="12" spans="1:22" x14ac:dyDescent="0.25">
      <c r="A12" s="55" t="s">
        <v>25</v>
      </c>
      <c r="B12" s="56" t="s">
        <v>381</v>
      </c>
      <c r="C12" s="56" t="s">
        <v>382</v>
      </c>
      <c r="D12" s="57">
        <v>245</v>
      </c>
      <c r="E12" s="58"/>
      <c r="F12" s="23">
        <f>D12*0.94</f>
        <v>230.29999999999998</v>
      </c>
      <c r="G12" s="24">
        <f>IF(O12="Not Found",0,F12)</f>
        <v>0</v>
      </c>
      <c r="H12" s="59"/>
      <c r="I12" s="59"/>
      <c r="J12" s="59"/>
      <c r="K12" s="59"/>
      <c r="L12" s="59"/>
      <c r="O12" s="26" t="str">
        <f>IFERROR(VLOOKUP(C:C,'Results Data'!A:F,6,FALSE), "Not Found")</f>
        <v>Not Found</v>
      </c>
      <c r="P12" s="27" t="str">
        <f>IFERROR(VLOOKUP(C:C,'Results Data'!A:M,13,FALSE), "Not Found")</f>
        <v>Not Found</v>
      </c>
      <c r="Q12" s="27" t="b">
        <f>AND('RIDE DATA'!$A$5&lt;'Registration Data'!$P186,'RIDE DATA'!$B$5&gt;'Registration Data'!$P186)</f>
        <v>0</v>
      </c>
      <c r="R12" s="27">
        <f>IF(Q12=TRUE,O12*0.03,0)</f>
        <v>0</v>
      </c>
      <c r="S12" s="25">
        <f>COUNTIF('Historical Registration Data'!D:D,'Registration Data'!C186)</f>
        <v>0</v>
      </c>
      <c r="T12" s="28" t="e">
        <f>R12+O12</f>
        <v>#VALUE!</v>
      </c>
      <c r="U12" s="29" t="e">
        <f>T12/F12</f>
        <v>#VALUE!</v>
      </c>
      <c r="V12" s="44" t="e">
        <f>IF(U12&gt;100%,((U12-1)*10000),0)</f>
        <v>#VALUE!</v>
      </c>
    </row>
    <row r="13" spans="1:22" x14ac:dyDescent="0.25">
      <c r="A13" s="60" t="s">
        <v>28</v>
      </c>
      <c r="B13" s="56" t="s">
        <v>48</v>
      </c>
      <c r="C13" s="56" t="s">
        <v>49</v>
      </c>
      <c r="D13" s="57">
        <v>472</v>
      </c>
      <c r="E13" s="11"/>
      <c r="F13" s="23">
        <f>D13*0.94</f>
        <v>443.67999999999995</v>
      </c>
      <c r="G13" s="24">
        <f>IF(O13="Not Found",0,F13)</f>
        <v>0</v>
      </c>
      <c r="H13" s="59" t="s">
        <v>513</v>
      </c>
      <c r="I13" s="59" t="s">
        <v>516</v>
      </c>
      <c r="J13" s="59"/>
      <c r="K13" s="59"/>
      <c r="L13" s="59" t="s">
        <v>520</v>
      </c>
      <c r="O13" s="26" t="str">
        <f>IFERROR(VLOOKUP(C:C,'Results Data'!A:F,6,FALSE), "Not Found")</f>
        <v>Not Found</v>
      </c>
      <c r="P13" s="27" t="str">
        <f>IFERROR(VLOOKUP(C:C,'Results Data'!A:M,13,FALSE), "Not Found")</f>
        <v>Not Found</v>
      </c>
      <c r="Q13" s="27" t="b">
        <f>AND('RIDE DATA'!$A$5&lt;'Registration Data'!$P10,'RIDE DATA'!$B$5&gt;'Registration Data'!$P10)</f>
        <v>0</v>
      </c>
      <c r="R13" s="27">
        <f>IF(Q13=TRUE,O13*0.03,0)</f>
        <v>0</v>
      </c>
      <c r="S13" s="25">
        <f>COUNTIF('Historical Registration Data'!D:D,'Registration Data'!C10)</f>
        <v>0</v>
      </c>
      <c r="T13" s="28" t="e">
        <f>R13+O13</f>
        <v>#VALUE!</v>
      </c>
      <c r="U13" s="29" t="e">
        <f>T13/F13</f>
        <v>#VALUE!</v>
      </c>
      <c r="V13" s="44" t="e">
        <f>IF(U13&gt;100%,((U13-1)*10000),0)</f>
        <v>#VALUE!</v>
      </c>
    </row>
    <row r="14" spans="1:22" x14ac:dyDescent="0.25">
      <c r="A14" s="55" t="s">
        <v>25</v>
      </c>
      <c r="B14" s="56" t="s">
        <v>235</v>
      </c>
      <c r="C14" s="56" t="s">
        <v>236</v>
      </c>
      <c r="D14" s="57">
        <v>650</v>
      </c>
      <c r="E14" s="11" t="s">
        <v>547</v>
      </c>
      <c r="F14" s="23">
        <f>D14*0.94</f>
        <v>611</v>
      </c>
      <c r="G14" s="24">
        <f>IF(O14="Not Found",0,F14)</f>
        <v>0</v>
      </c>
      <c r="H14" s="59" t="s">
        <v>513</v>
      </c>
      <c r="I14" s="59" t="s">
        <v>521</v>
      </c>
      <c r="J14" s="59" t="s">
        <v>526</v>
      </c>
      <c r="K14" s="59"/>
      <c r="L14" s="59"/>
      <c r="O14" s="26" t="str">
        <f>IFERROR(VLOOKUP(C:C,'Results Data'!A:F,6,FALSE), "Not Found")</f>
        <v>Not Found</v>
      </c>
      <c r="P14" s="27" t="str">
        <f>IFERROR(VLOOKUP(C:C,'Results Data'!A:M,13,FALSE), "Not Found")</f>
        <v>Not Found</v>
      </c>
      <c r="Q14" s="27" t="b">
        <f>AND('RIDE DATA'!$A$5&lt;'Registration Data'!$P106,'RIDE DATA'!$B$5&gt;'Registration Data'!$P106)</f>
        <v>0</v>
      </c>
      <c r="R14" s="27">
        <f>IF(Q14=TRUE,O14*0.03,0)</f>
        <v>0</v>
      </c>
      <c r="S14" s="25">
        <f>COUNTIF('Historical Registration Data'!D:D,'Registration Data'!C106)</f>
        <v>0</v>
      </c>
      <c r="T14" s="28" t="e">
        <f>R14+O14</f>
        <v>#VALUE!</v>
      </c>
      <c r="U14" s="29" t="e">
        <f>T14/F14</f>
        <v>#VALUE!</v>
      </c>
      <c r="V14" s="44" t="e">
        <f>IF(U14&gt;100%,((U14-1)*10000),0)</f>
        <v>#VALUE!</v>
      </c>
    </row>
    <row r="15" spans="1:22" x14ac:dyDescent="0.25">
      <c r="A15" s="55" t="s">
        <v>25</v>
      </c>
      <c r="B15" s="56" t="s">
        <v>285</v>
      </c>
      <c r="C15" s="56" t="s">
        <v>286</v>
      </c>
      <c r="D15" s="57">
        <v>456</v>
      </c>
      <c r="E15" s="11"/>
      <c r="F15" s="23">
        <f>D15*0.94</f>
        <v>428.64</v>
      </c>
      <c r="G15" s="24">
        <f>IF(O15="Not Found",0,F15)</f>
        <v>0</v>
      </c>
      <c r="H15" s="59"/>
      <c r="I15" s="59"/>
      <c r="J15" s="59"/>
      <c r="K15" s="59"/>
      <c r="L15" s="59"/>
      <c r="O15" s="26" t="str">
        <f>IFERROR(VLOOKUP(C:C,'Results Data'!A:F,6,FALSE), "Not Found")</f>
        <v>Not Found</v>
      </c>
      <c r="P15" s="27" t="str">
        <f>IFERROR(VLOOKUP(C:C,'Results Data'!A:M,13,FALSE), "Not Found")</f>
        <v>Not Found</v>
      </c>
      <c r="Q15" s="27" t="b">
        <f>AND('RIDE DATA'!$A$5&lt;'Registration Data'!$P133,'RIDE DATA'!$B$5&gt;'Registration Data'!$P133)</f>
        <v>0</v>
      </c>
      <c r="R15" s="27">
        <f>IF(Q15=TRUE,O15*0.03,0)</f>
        <v>0</v>
      </c>
      <c r="S15" s="25">
        <f>COUNTIF('Historical Registration Data'!D:D,'Registration Data'!C133)</f>
        <v>0</v>
      </c>
      <c r="T15" s="28" t="e">
        <f>R15+O15</f>
        <v>#VALUE!</v>
      </c>
      <c r="U15" s="29" t="e">
        <f>T15/F15</f>
        <v>#VALUE!</v>
      </c>
      <c r="V15" s="44" t="e">
        <f>IF(U15&gt;100%,((U15-1)*10000),0)</f>
        <v>#VALUE!</v>
      </c>
    </row>
    <row r="16" spans="1:22" x14ac:dyDescent="0.25">
      <c r="A16" s="62" t="s">
        <v>26</v>
      </c>
      <c r="B16" s="56" t="s">
        <v>491</v>
      </c>
      <c r="C16" s="56" t="s">
        <v>492</v>
      </c>
      <c r="D16" s="57">
        <v>417</v>
      </c>
      <c r="E16" s="58"/>
      <c r="F16" s="23">
        <f>D16*0.94</f>
        <v>391.97999999999996</v>
      </c>
      <c r="G16" s="24">
        <f>IF(O16="Not Found",0,F16)</f>
        <v>0</v>
      </c>
      <c r="H16" s="59"/>
      <c r="I16" s="59"/>
      <c r="J16" s="59"/>
      <c r="K16" s="59"/>
      <c r="L16" s="59"/>
      <c r="O16" s="26" t="str">
        <f>IFERROR(VLOOKUP(C:C,'Results Data'!A:F,6,FALSE), "Not Found")</f>
        <v>Not Found</v>
      </c>
      <c r="P16" s="27" t="str">
        <f>IFERROR(VLOOKUP(C:C,'Results Data'!A:M,13,FALSE), "Not Found")</f>
        <v>Not Found</v>
      </c>
      <c r="Q16" s="27" t="b">
        <f>AND('RIDE DATA'!$A$5&lt;'Registration Data'!$P244,'RIDE DATA'!$B$5&gt;'Registration Data'!$P244)</f>
        <v>0</v>
      </c>
      <c r="R16" s="27">
        <f>IF(Q16=TRUE,O16*0.03,0)</f>
        <v>0</v>
      </c>
      <c r="S16" s="25">
        <f>COUNTIF('Historical Registration Data'!D:D,'Registration Data'!C244)</f>
        <v>0</v>
      </c>
      <c r="T16" s="28" t="e">
        <f>R16+O16</f>
        <v>#VALUE!</v>
      </c>
      <c r="U16" s="29" t="e">
        <f>T16/F16</f>
        <v>#VALUE!</v>
      </c>
      <c r="V16" s="44" t="e">
        <f>IF(U16&gt;100%,((U16-1)*10000),0)</f>
        <v>#VALUE!</v>
      </c>
    </row>
    <row r="17" spans="1:22" x14ac:dyDescent="0.25">
      <c r="A17" s="62" t="s">
        <v>26</v>
      </c>
      <c r="B17" s="56" t="s">
        <v>138</v>
      </c>
      <c r="C17" s="56" t="s">
        <v>139</v>
      </c>
      <c r="D17" s="57">
        <v>400</v>
      </c>
      <c r="E17" s="11"/>
      <c r="F17" s="23">
        <f>D17*0.94</f>
        <v>376</v>
      </c>
      <c r="G17" s="24">
        <f>IF(O17="Not Found",0,F17)</f>
        <v>0</v>
      </c>
      <c r="H17" s="59"/>
      <c r="I17" s="59"/>
      <c r="J17" s="59"/>
      <c r="K17" s="59"/>
      <c r="L17" s="59"/>
      <c r="O17" s="26" t="str">
        <f>IFERROR(VLOOKUP(C:C,'Results Data'!A:F,6,FALSE), "Not Found")</f>
        <v>Not Found</v>
      </c>
      <c r="P17" s="27" t="str">
        <f>IFERROR(VLOOKUP(C:C,'Results Data'!A:M,13,FALSE), "Not Found")</f>
        <v>Not Found</v>
      </c>
      <c r="Q17" s="27" t="b">
        <f>AND('RIDE DATA'!$A$5&lt;'Registration Data'!$P55,'RIDE DATA'!$B$5&gt;'Registration Data'!$P55)</f>
        <v>0</v>
      </c>
      <c r="R17" s="27">
        <f>IF(Q17=TRUE,O17*0.03,0)</f>
        <v>0</v>
      </c>
      <c r="S17" s="25">
        <f>COUNTIF('Historical Registration Data'!D:D,'Registration Data'!C55)</f>
        <v>0</v>
      </c>
      <c r="T17" s="28" t="e">
        <f>R17+O17</f>
        <v>#VALUE!</v>
      </c>
      <c r="U17" s="29" t="e">
        <f>T17/F17</f>
        <v>#VALUE!</v>
      </c>
      <c r="V17" s="44" t="e">
        <f>IF(U17&gt;100%,((U17-1)*10000),0)</f>
        <v>#VALUE!</v>
      </c>
    </row>
    <row r="18" spans="1:22" x14ac:dyDescent="0.25">
      <c r="A18" s="62" t="s">
        <v>26</v>
      </c>
      <c r="B18" s="56" t="s">
        <v>489</v>
      </c>
      <c r="C18" s="56" t="s">
        <v>490</v>
      </c>
      <c r="D18" s="57">
        <v>342</v>
      </c>
      <c r="E18" s="58"/>
      <c r="F18" s="23">
        <f>D18*0.94</f>
        <v>321.47999999999996</v>
      </c>
      <c r="G18" s="24">
        <f>IF(O18="Not Found",0,F18)</f>
        <v>0</v>
      </c>
      <c r="H18" s="59"/>
      <c r="I18" s="59"/>
      <c r="J18" s="59"/>
      <c r="K18" s="59"/>
      <c r="L18" s="59"/>
      <c r="O18" s="26" t="str">
        <f>IFERROR(VLOOKUP(C:C,'Results Data'!A:F,6,FALSE), "Not Found")</f>
        <v>Not Found</v>
      </c>
      <c r="P18" s="27" t="str">
        <f>IFERROR(VLOOKUP(C:C,'Results Data'!A:M,13,FALSE), "Not Found")</f>
        <v>Not Found</v>
      </c>
      <c r="Q18" s="27" t="b">
        <f>AND('RIDE DATA'!$A$5&lt;'Registration Data'!$P243,'RIDE DATA'!$B$5&gt;'Registration Data'!$P243)</f>
        <v>0</v>
      </c>
      <c r="R18" s="27">
        <f>IF(Q18=TRUE,O18*0.03,0)</f>
        <v>0</v>
      </c>
      <c r="S18" s="25">
        <f>COUNTIF('Historical Registration Data'!D:D,'Registration Data'!C243)</f>
        <v>0</v>
      </c>
      <c r="T18" s="28" t="e">
        <f>R18+O18</f>
        <v>#VALUE!</v>
      </c>
      <c r="U18" s="29" t="e">
        <f>T18/F18</f>
        <v>#VALUE!</v>
      </c>
      <c r="V18" s="44" t="e">
        <f>IF(U18&gt;100%,((U18-1)*10000),0)</f>
        <v>#VALUE!</v>
      </c>
    </row>
    <row r="19" spans="1:22" x14ac:dyDescent="0.25">
      <c r="A19" s="60" t="s">
        <v>28</v>
      </c>
      <c r="B19" s="56" t="s">
        <v>96</v>
      </c>
      <c r="C19" s="56" t="s">
        <v>97</v>
      </c>
      <c r="D19" s="57">
        <v>157</v>
      </c>
      <c r="E19" s="11" t="s">
        <v>547</v>
      </c>
      <c r="F19" s="23">
        <f>D19*0.94</f>
        <v>147.57999999999998</v>
      </c>
      <c r="G19" s="24">
        <f>IF(O19="Not Found",0,F19)</f>
        <v>0</v>
      </c>
      <c r="H19" s="59" t="s">
        <v>518</v>
      </c>
      <c r="I19" s="59" t="s">
        <v>514</v>
      </c>
      <c r="J19" s="59"/>
      <c r="K19" s="59"/>
      <c r="L19" s="59" t="s">
        <v>531</v>
      </c>
      <c r="O19" s="26" t="str">
        <f>IFERROR(VLOOKUP(C:C,'Results Data'!A:F,6,FALSE), "Not Found")</f>
        <v>Not Found</v>
      </c>
      <c r="P19" s="27" t="str">
        <f>IFERROR(VLOOKUP(C:C,'Results Data'!A:M,13,FALSE), "Not Found")</f>
        <v>Not Found</v>
      </c>
      <c r="Q19" s="27" t="b">
        <f>AND('RIDE DATA'!$A$5&lt;'Registration Data'!$P34,'RIDE DATA'!$B$5&gt;'Registration Data'!$P34)</f>
        <v>0</v>
      </c>
      <c r="R19" s="27">
        <f>IF(Q19=TRUE,O19*0.03,0)</f>
        <v>0</v>
      </c>
      <c r="S19" s="25">
        <f>COUNTIF('Historical Registration Data'!D:D,'Registration Data'!C34)</f>
        <v>0</v>
      </c>
      <c r="T19" s="28" t="e">
        <f>R19+O19</f>
        <v>#VALUE!</v>
      </c>
      <c r="U19" s="29" t="e">
        <f>T19/F19</f>
        <v>#VALUE!</v>
      </c>
      <c r="V19" s="44" t="e">
        <f>IF(U19&gt;100%,((U19-1)*10000),0)</f>
        <v>#VALUE!</v>
      </c>
    </row>
    <row r="20" spans="1:22" x14ac:dyDescent="0.25">
      <c r="A20" s="60" t="s">
        <v>28</v>
      </c>
      <c r="B20" s="56" t="s">
        <v>471</v>
      </c>
      <c r="C20" s="56" t="s">
        <v>472</v>
      </c>
      <c r="D20" s="57">
        <v>355</v>
      </c>
      <c r="E20" s="58"/>
      <c r="F20" s="23">
        <f>D20*0.94</f>
        <v>333.7</v>
      </c>
      <c r="G20" s="24">
        <f>IF(O20="Not Found",0,F20)</f>
        <v>0</v>
      </c>
      <c r="H20" s="59" t="s">
        <v>523</v>
      </c>
      <c r="I20" s="59" t="s">
        <v>514</v>
      </c>
      <c r="J20" s="59"/>
      <c r="K20" s="59"/>
      <c r="L20" s="59"/>
      <c r="O20" s="26" t="str">
        <f>IFERROR(VLOOKUP(C:C,'Results Data'!A:F,6,FALSE), "Not Found")</f>
        <v>Not Found</v>
      </c>
      <c r="P20" s="27" t="str">
        <f>IFERROR(VLOOKUP(C:C,'Results Data'!A:M,13,FALSE), "Not Found")</f>
        <v>Not Found</v>
      </c>
      <c r="Q20" s="27" t="b">
        <f>AND('RIDE DATA'!$A$5&lt;'Registration Data'!$P234,'RIDE DATA'!$B$5&gt;'Registration Data'!$P234)</f>
        <v>0</v>
      </c>
      <c r="R20" s="27">
        <f>IF(Q20=TRUE,O20*0.03,0)</f>
        <v>0</v>
      </c>
      <c r="S20" s="25">
        <f>COUNTIF('Historical Registration Data'!D:D,'Registration Data'!C234)</f>
        <v>0</v>
      </c>
      <c r="T20" s="28" t="e">
        <f>R20+O20</f>
        <v>#VALUE!</v>
      </c>
      <c r="U20" s="29" t="e">
        <f>T20/F20</f>
        <v>#VALUE!</v>
      </c>
      <c r="V20" s="44" t="e">
        <f>IF(U20&gt;100%,((U20-1)*10000),0)</f>
        <v>#VALUE!</v>
      </c>
    </row>
    <row r="21" spans="1:22" x14ac:dyDescent="0.25">
      <c r="A21" s="55" t="s">
        <v>25</v>
      </c>
      <c r="B21" s="56" t="s">
        <v>337</v>
      </c>
      <c r="C21" s="56" t="s">
        <v>338</v>
      </c>
      <c r="D21" s="57">
        <v>361</v>
      </c>
      <c r="E21" s="58"/>
      <c r="F21" s="23">
        <f>D21*0.94</f>
        <v>339.34</v>
      </c>
      <c r="G21" s="24">
        <f>IF(O21="Not Found",0,F21)</f>
        <v>0</v>
      </c>
      <c r="H21" s="59"/>
      <c r="I21" s="59"/>
      <c r="J21" s="59"/>
      <c r="K21" s="59"/>
      <c r="L21" s="59"/>
      <c r="O21" s="26" t="str">
        <f>IFERROR(VLOOKUP(C:C,'Results Data'!A:F,6,FALSE), "Not Found")</f>
        <v>Not Found</v>
      </c>
      <c r="P21" s="27" t="str">
        <f>IFERROR(VLOOKUP(C:C,'Results Data'!A:M,13,FALSE), "Not Found")</f>
        <v>Not Found</v>
      </c>
      <c r="Q21" s="27" t="b">
        <f>AND('RIDE DATA'!$A$5&lt;'Registration Data'!$P163,'RIDE DATA'!$B$5&gt;'Registration Data'!$P163)</f>
        <v>0</v>
      </c>
      <c r="R21" s="27">
        <f>IF(Q21=TRUE,O21*0.03,0)</f>
        <v>0</v>
      </c>
      <c r="S21" s="25">
        <f>COUNTIF('Historical Registration Data'!D:D,'Registration Data'!C163)</f>
        <v>0</v>
      </c>
      <c r="T21" s="28" t="e">
        <f>R21+O21</f>
        <v>#VALUE!</v>
      </c>
      <c r="U21" s="29" t="e">
        <f>T21/F21</f>
        <v>#VALUE!</v>
      </c>
      <c r="V21" s="44" t="e">
        <f>IF(U21&gt;100%,((U21-1)*10000),0)</f>
        <v>#VALUE!</v>
      </c>
    </row>
    <row r="22" spans="1:22" x14ac:dyDescent="0.25">
      <c r="A22" s="61" t="s">
        <v>29</v>
      </c>
      <c r="B22" s="56" t="s">
        <v>305</v>
      </c>
      <c r="C22" s="56" t="s">
        <v>306</v>
      </c>
      <c r="D22" s="57">
        <v>572</v>
      </c>
      <c r="E22" s="11"/>
      <c r="F22" s="23">
        <f>D22*0.94</f>
        <v>537.67999999999995</v>
      </c>
      <c r="G22" s="24">
        <f>IF(O22="Not Found",0,F22)</f>
        <v>0</v>
      </c>
      <c r="H22" s="59"/>
      <c r="I22" s="59"/>
      <c r="J22" s="59"/>
      <c r="K22" s="59"/>
      <c r="L22" s="59"/>
      <c r="O22" s="26" t="str">
        <f>IFERROR(VLOOKUP(C:C,'Results Data'!A:F,6,FALSE), "Not Found")</f>
        <v>Not Found</v>
      </c>
      <c r="P22" s="27" t="str">
        <f>IFERROR(VLOOKUP(C:C,'Results Data'!A:M,13,FALSE), "Not Found")</f>
        <v>Not Found</v>
      </c>
      <c r="Q22" s="27" t="b">
        <f>AND('RIDE DATA'!$A$5&lt;'Registration Data'!$P143,'RIDE DATA'!$B$5&gt;'Registration Data'!$P143)</f>
        <v>0</v>
      </c>
      <c r="R22" s="27">
        <f>IF(Q22=TRUE,O22*0.03,0)</f>
        <v>0</v>
      </c>
      <c r="S22" s="25">
        <f>COUNTIF('Historical Registration Data'!D:D,'Registration Data'!C143)</f>
        <v>0</v>
      </c>
      <c r="T22" s="28" t="e">
        <f>R22+O22</f>
        <v>#VALUE!</v>
      </c>
      <c r="U22" s="29" t="e">
        <f>T22/F22</f>
        <v>#VALUE!</v>
      </c>
      <c r="V22" s="44" t="e">
        <f>IF(U22&gt;100%,((U22-1)*10000),0)</f>
        <v>#VALUE!</v>
      </c>
    </row>
    <row r="23" spans="1:22" x14ac:dyDescent="0.25">
      <c r="A23" s="62" t="s">
        <v>26</v>
      </c>
      <c r="B23" s="56" t="s">
        <v>74</v>
      </c>
      <c r="C23" s="56" t="s">
        <v>75</v>
      </c>
      <c r="D23" s="57">
        <v>354</v>
      </c>
      <c r="E23" s="11"/>
      <c r="F23" s="23">
        <f>D23*0.94</f>
        <v>332.76</v>
      </c>
      <c r="G23" s="24">
        <f>IF(O23="Not Found",0,F23)</f>
        <v>0</v>
      </c>
      <c r="H23" s="59" t="s">
        <v>513</v>
      </c>
      <c r="I23" s="59" t="s">
        <v>527</v>
      </c>
      <c r="J23" s="59" t="s">
        <v>525</v>
      </c>
      <c r="K23" s="59"/>
      <c r="L23" s="59"/>
      <c r="O23" s="26" t="str">
        <f>IFERROR(VLOOKUP(C:C,'Results Data'!A:F,6,FALSE), "Not Found")</f>
        <v>Not Found</v>
      </c>
      <c r="P23" s="27" t="str">
        <f>IFERROR(VLOOKUP(C:C,'Results Data'!A:M,13,FALSE), "Not Found")</f>
        <v>Not Found</v>
      </c>
      <c r="Q23" s="27" t="b">
        <f>AND('RIDE DATA'!$A$5&lt;'Registration Data'!$P23,'RIDE DATA'!$B$5&gt;'Registration Data'!$P23)</f>
        <v>0</v>
      </c>
      <c r="R23" s="27">
        <f>IF(Q23=TRUE,O23*0.03,0)</f>
        <v>0</v>
      </c>
      <c r="S23" s="25">
        <f>COUNTIF('Historical Registration Data'!D:D,'Registration Data'!C23)</f>
        <v>0</v>
      </c>
      <c r="T23" s="28" t="e">
        <f>R23+O23</f>
        <v>#VALUE!</v>
      </c>
      <c r="U23" s="29" t="e">
        <f>T23/F23</f>
        <v>#VALUE!</v>
      </c>
      <c r="V23" s="44" t="e">
        <f>IF(U23&gt;100%,((U23-1)*10000),0)</f>
        <v>#VALUE!</v>
      </c>
    </row>
    <row r="24" spans="1:22" x14ac:dyDescent="0.25">
      <c r="A24" s="61" t="s">
        <v>29</v>
      </c>
      <c r="B24" s="56" t="s">
        <v>219</v>
      </c>
      <c r="C24" s="56" t="s">
        <v>220</v>
      </c>
      <c r="D24" s="57">
        <v>354</v>
      </c>
      <c r="E24" s="11"/>
      <c r="F24" s="23">
        <f>D24*0.94</f>
        <v>332.76</v>
      </c>
      <c r="G24" s="24">
        <f>IF(O24="Not Found",0,F24)</f>
        <v>0</v>
      </c>
      <c r="H24" s="59" t="s">
        <v>513</v>
      </c>
      <c r="I24" s="59" t="s">
        <v>521</v>
      </c>
      <c r="J24" s="59" t="s">
        <v>526</v>
      </c>
      <c r="K24" s="59"/>
      <c r="L24" s="59"/>
      <c r="O24" s="26" t="str">
        <f>IFERROR(VLOOKUP(C:C,'Results Data'!A:F,6,FALSE), "Not Found")</f>
        <v>Not Found</v>
      </c>
      <c r="P24" s="27" t="str">
        <f>IFERROR(VLOOKUP(C:C,'Results Data'!A:M,13,FALSE), "Not Found")</f>
        <v>Not Found</v>
      </c>
      <c r="Q24" s="27" t="b">
        <f>AND('RIDE DATA'!$A$5&lt;'Registration Data'!$P97,'RIDE DATA'!$B$5&gt;'Registration Data'!$P97)</f>
        <v>0</v>
      </c>
      <c r="R24" s="27">
        <f>IF(Q24=TRUE,O24*0.03,0)</f>
        <v>0</v>
      </c>
      <c r="S24" s="25">
        <f>COUNTIF('Historical Registration Data'!D:D,'Registration Data'!C97)</f>
        <v>0</v>
      </c>
      <c r="T24" s="28" t="e">
        <f>R24+O24</f>
        <v>#VALUE!</v>
      </c>
      <c r="U24" s="29" t="e">
        <f>T24/F24</f>
        <v>#VALUE!</v>
      </c>
      <c r="V24" s="44" t="e">
        <f>IF(U24&gt;100%,((U24-1)*10000),0)</f>
        <v>#VALUE!</v>
      </c>
    </row>
    <row r="25" spans="1:22" x14ac:dyDescent="0.25">
      <c r="A25" s="60" t="s">
        <v>28</v>
      </c>
      <c r="B25" s="56" t="s">
        <v>275</v>
      </c>
      <c r="C25" s="56" t="s">
        <v>276</v>
      </c>
      <c r="D25" s="57">
        <v>531</v>
      </c>
      <c r="E25" s="11"/>
      <c r="F25" s="23">
        <f>D25*0.94</f>
        <v>499.14</v>
      </c>
      <c r="G25" s="24">
        <f>IF(O25="Not Found",0,F25)</f>
        <v>0</v>
      </c>
      <c r="H25" s="59" t="s">
        <v>513</v>
      </c>
      <c r="I25" s="59" t="s">
        <v>521</v>
      </c>
      <c r="J25" s="59" t="s">
        <v>540</v>
      </c>
      <c r="K25" s="59"/>
      <c r="L25" s="59"/>
      <c r="O25" s="26" t="str">
        <f>IFERROR(VLOOKUP(C:C,'Results Data'!A:F,6,FALSE), "Not Found")</f>
        <v>Not Found</v>
      </c>
      <c r="P25" s="27" t="str">
        <f>IFERROR(VLOOKUP(C:C,'Results Data'!A:M,13,FALSE), "Not Found")</f>
        <v>Not Found</v>
      </c>
      <c r="Q25" s="27" t="b">
        <f>AND('RIDE DATA'!$A$5&lt;'Registration Data'!$P128,'RIDE DATA'!$B$5&gt;'Registration Data'!$P128)</f>
        <v>0</v>
      </c>
      <c r="R25" s="27">
        <f>IF(Q25=TRUE,O25*0.03,0)</f>
        <v>0</v>
      </c>
      <c r="S25" s="25">
        <f>COUNTIF('Historical Registration Data'!D:D,'Registration Data'!C128)</f>
        <v>0</v>
      </c>
      <c r="T25" s="28" t="e">
        <f>R25+O25</f>
        <v>#VALUE!</v>
      </c>
      <c r="U25" s="29" t="e">
        <f>T25/F25</f>
        <v>#VALUE!</v>
      </c>
      <c r="V25" s="44" t="e">
        <f>IF(U25&gt;100%,((U25-1)*10000),0)</f>
        <v>#VALUE!</v>
      </c>
    </row>
    <row r="26" spans="1:22" x14ac:dyDescent="0.25">
      <c r="A26" s="62" t="s">
        <v>26</v>
      </c>
      <c r="B26" s="56" t="s">
        <v>223</v>
      </c>
      <c r="C26" s="56" t="s">
        <v>224</v>
      </c>
      <c r="D26" s="57">
        <v>401</v>
      </c>
      <c r="E26" s="11"/>
      <c r="F26" s="23">
        <f>D26*0.94</f>
        <v>376.94</v>
      </c>
      <c r="G26" s="24">
        <f>IF(O26="Not Found",0,F26)</f>
        <v>0</v>
      </c>
      <c r="H26" s="59"/>
      <c r="I26" s="59"/>
      <c r="J26" s="59"/>
      <c r="K26" s="59"/>
      <c r="L26" s="59"/>
      <c r="O26" s="26" t="str">
        <f>IFERROR(VLOOKUP(C:C,'Results Data'!A:F,6,FALSE), "Not Found")</f>
        <v>Not Found</v>
      </c>
      <c r="P26" s="27" t="str">
        <f>IFERROR(VLOOKUP(C:C,'Results Data'!A:M,13,FALSE), "Not Found")</f>
        <v>Not Found</v>
      </c>
      <c r="Q26" s="27" t="b">
        <f>AND('RIDE DATA'!$A$5&lt;'Registration Data'!$P99,'RIDE DATA'!$B$5&gt;'Registration Data'!$P99)</f>
        <v>0</v>
      </c>
      <c r="R26" s="27">
        <f>IF(Q26=TRUE,O26*0.03,0)</f>
        <v>0</v>
      </c>
      <c r="S26" s="25">
        <f>COUNTIF('Historical Registration Data'!D:D,'Registration Data'!C99)</f>
        <v>0</v>
      </c>
      <c r="T26" s="28" t="e">
        <f>R26+O26</f>
        <v>#VALUE!</v>
      </c>
      <c r="U26" s="29" t="e">
        <f>T26/F26</f>
        <v>#VALUE!</v>
      </c>
      <c r="V26" s="44" t="e">
        <f>IF(U26&gt;100%,((U26-1)*10000),0)</f>
        <v>#VALUE!</v>
      </c>
    </row>
    <row r="27" spans="1:22" x14ac:dyDescent="0.25">
      <c r="A27" s="55" t="s">
        <v>25</v>
      </c>
      <c r="B27" s="56" t="s">
        <v>501</v>
      </c>
      <c r="C27" s="56" t="s">
        <v>502</v>
      </c>
      <c r="D27" s="57">
        <v>548</v>
      </c>
      <c r="E27" s="58"/>
      <c r="F27" s="23">
        <f>D27*0.94</f>
        <v>515.12</v>
      </c>
      <c r="G27" s="24">
        <f>IF(O27="Not Found",0,F27)</f>
        <v>0</v>
      </c>
      <c r="H27" s="59"/>
      <c r="I27" s="59"/>
      <c r="J27" s="59"/>
      <c r="K27" s="59"/>
      <c r="L27" s="59"/>
      <c r="O27" s="26" t="str">
        <f>IFERROR(VLOOKUP(C:C,'Results Data'!A:F,6,FALSE), "Not Found")</f>
        <v>Not Found</v>
      </c>
      <c r="P27" s="27" t="str">
        <f>IFERROR(VLOOKUP(C:C,'Results Data'!A:M,13,FALSE), "Not Found")</f>
        <v>Not Found</v>
      </c>
      <c r="Q27" s="27" t="b">
        <f>AND('RIDE DATA'!$A$5&lt;'Registration Data'!$P249,'RIDE DATA'!$B$5&gt;'Registration Data'!$P249)</f>
        <v>0</v>
      </c>
      <c r="R27" s="27">
        <f>IF(Q27=TRUE,O27*0.03,0)</f>
        <v>0</v>
      </c>
      <c r="S27" s="25">
        <f>COUNTIF('Historical Registration Data'!D:D,'Registration Data'!C249)</f>
        <v>0</v>
      </c>
      <c r="T27" s="28" t="e">
        <f>R27+O27</f>
        <v>#VALUE!</v>
      </c>
      <c r="U27" s="29" t="e">
        <f>T27/F27</f>
        <v>#VALUE!</v>
      </c>
      <c r="V27" s="44" t="e">
        <f>IF(U27&gt;100%,((U27-1)*10000),0)</f>
        <v>#VALUE!</v>
      </c>
    </row>
    <row r="28" spans="1:22" x14ac:dyDescent="0.25">
      <c r="A28" s="55" t="s">
        <v>25</v>
      </c>
      <c r="B28" s="56" t="s">
        <v>483</v>
      </c>
      <c r="C28" s="56" t="s">
        <v>484</v>
      </c>
      <c r="D28" s="57">
        <v>231</v>
      </c>
      <c r="E28" s="58"/>
      <c r="F28" s="23">
        <f>D28*0.94</f>
        <v>217.14</v>
      </c>
      <c r="G28" s="24">
        <f>IF(O28="Not Found",0,F28)</f>
        <v>0</v>
      </c>
      <c r="H28" s="59"/>
      <c r="I28" s="59"/>
      <c r="J28" s="59"/>
      <c r="K28" s="59"/>
      <c r="L28" s="59"/>
      <c r="O28" s="26" t="str">
        <f>IFERROR(VLOOKUP(C:C,'Results Data'!A:F,6,FALSE), "Not Found")</f>
        <v>Not Found</v>
      </c>
      <c r="P28" s="27" t="str">
        <f>IFERROR(VLOOKUP(C:C,'Results Data'!A:M,13,FALSE), "Not Found")</f>
        <v>Not Found</v>
      </c>
      <c r="Q28" s="27" t="b">
        <f>AND('RIDE DATA'!$A$5&lt;'Registration Data'!$P240,'RIDE DATA'!$B$5&gt;'Registration Data'!$P240)</f>
        <v>0</v>
      </c>
      <c r="R28" s="27">
        <f>IF(Q28=TRUE,O28*0.03,0)</f>
        <v>0</v>
      </c>
      <c r="S28" s="25">
        <f>COUNTIF('Historical Registration Data'!D:D,'Registration Data'!C240)</f>
        <v>0</v>
      </c>
      <c r="T28" s="28" t="e">
        <f>R28+O28</f>
        <v>#VALUE!</v>
      </c>
      <c r="U28" s="29" t="e">
        <f>T28/F28</f>
        <v>#VALUE!</v>
      </c>
      <c r="V28" s="44" t="e">
        <f>IF(U28&gt;100%,((U28-1)*10000),0)</f>
        <v>#VALUE!</v>
      </c>
    </row>
    <row r="29" spans="1:22" x14ac:dyDescent="0.25">
      <c r="A29" s="60" t="s">
        <v>28</v>
      </c>
      <c r="B29" s="56" t="s">
        <v>170</v>
      </c>
      <c r="C29" s="56" t="s">
        <v>171</v>
      </c>
      <c r="D29" s="57">
        <v>365</v>
      </c>
      <c r="E29" s="11"/>
      <c r="F29" s="23">
        <f>D29*0.94</f>
        <v>343.09999999999997</v>
      </c>
      <c r="G29" s="24">
        <f>IF(O29="Not Found",0,F29)</f>
        <v>0</v>
      </c>
      <c r="H29" s="59" t="s">
        <v>518</v>
      </c>
      <c r="I29" s="59" t="s">
        <v>521</v>
      </c>
      <c r="J29" s="59" t="s">
        <v>525</v>
      </c>
      <c r="K29" s="59"/>
      <c r="L29" s="59"/>
      <c r="O29" s="26" t="str">
        <f>IFERROR(VLOOKUP(C:C,'Results Data'!A:F,6,FALSE), "Not Found")</f>
        <v>Not Found</v>
      </c>
      <c r="P29" s="27" t="str">
        <f>IFERROR(VLOOKUP(C:C,'Results Data'!A:M,13,FALSE), "Not Found")</f>
        <v>Not Found</v>
      </c>
      <c r="Q29" s="27" t="b">
        <f>AND('RIDE DATA'!$A$5&lt;'Registration Data'!$P71,'RIDE DATA'!$B$5&gt;'Registration Data'!$P71)</f>
        <v>0</v>
      </c>
      <c r="R29" s="27">
        <f>IF(Q29=TRUE,O29*0.03,0)</f>
        <v>0</v>
      </c>
      <c r="S29" s="25">
        <f>COUNTIF('Historical Registration Data'!D:D,'Registration Data'!C71)</f>
        <v>0</v>
      </c>
      <c r="T29" s="28" t="e">
        <f>R29+O29</f>
        <v>#VALUE!</v>
      </c>
      <c r="U29" s="29" t="e">
        <f>T29/F29</f>
        <v>#VALUE!</v>
      </c>
      <c r="V29" s="44" t="e">
        <f>IF(U29&gt;100%,((U29-1)*10000),0)</f>
        <v>#VALUE!</v>
      </c>
    </row>
    <row r="30" spans="1:22" x14ac:dyDescent="0.25">
      <c r="A30" s="62" t="s">
        <v>26</v>
      </c>
      <c r="B30" s="56" t="s">
        <v>217</v>
      </c>
      <c r="C30" s="56" t="s">
        <v>218</v>
      </c>
      <c r="D30" s="57">
        <v>285</v>
      </c>
      <c r="E30" s="11"/>
      <c r="F30" s="23">
        <f>D30*0.94</f>
        <v>267.89999999999998</v>
      </c>
      <c r="G30" s="24">
        <f>IF(O30="Not Found",0,F30)</f>
        <v>0</v>
      </c>
      <c r="H30" s="59"/>
      <c r="I30" s="59"/>
      <c r="J30" s="59"/>
      <c r="K30" s="59"/>
      <c r="L30" s="59"/>
      <c r="O30" s="26" t="str">
        <f>IFERROR(VLOOKUP(C:C,'Results Data'!A:F,6,FALSE), "Not Found")</f>
        <v>Not Found</v>
      </c>
      <c r="P30" s="27" t="str">
        <f>IFERROR(VLOOKUP(C:C,'Results Data'!A:M,13,FALSE), "Not Found")</f>
        <v>Not Found</v>
      </c>
      <c r="Q30" s="27" t="b">
        <f>AND('RIDE DATA'!$A$5&lt;'Registration Data'!$P96,'RIDE DATA'!$B$5&gt;'Registration Data'!$P96)</f>
        <v>0</v>
      </c>
      <c r="R30" s="27">
        <f>IF(Q30=TRUE,O30*0.03,0)</f>
        <v>0</v>
      </c>
      <c r="S30" s="25">
        <f>COUNTIF('Historical Registration Data'!D:D,'Registration Data'!C96)</f>
        <v>0</v>
      </c>
      <c r="T30" s="28" t="e">
        <f>R30+O30</f>
        <v>#VALUE!</v>
      </c>
      <c r="U30" s="29" t="e">
        <f>T30/F30</f>
        <v>#VALUE!</v>
      </c>
      <c r="V30" s="44" t="e">
        <f>IF(U30&gt;100%,((U30-1)*10000),0)</f>
        <v>#VALUE!</v>
      </c>
    </row>
    <row r="31" spans="1:22" x14ac:dyDescent="0.25">
      <c r="A31" s="62" t="s">
        <v>26</v>
      </c>
      <c r="B31" s="56" t="s">
        <v>395</v>
      </c>
      <c r="C31" s="56" t="s">
        <v>396</v>
      </c>
      <c r="D31" s="57">
        <v>284</v>
      </c>
      <c r="E31" s="58"/>
      <c r="F31" s="23">
        <f>D31*0.94</f>
        <v>266.95999999999998</v>
      </c>
      <c r="G31" s="24">
        <f>IF(O31="Not Found",0,F31)</f>
        <v>0</v>
      </c>
      <c r="H31" s="59"/>
      <c r="I31" s="59"/>
      <c r="J31" s="59"/>
      <c r="K31" s="59"/>
      <c r="L31" s="59"/>
      <c r="O31" s="26" t="str">
        <f>IFERROR(VLOOKUP(C:C,'Results Data'!A:F,6,FALSE), "Not Found")</f>
        <v>Not Found</v>
      </c>
      <c r="P31" s="27" t="str">
        <f>IFERROR(VLOOKUP(C:C,'Results Data'!A:M,13,FALSE), "Not Found")</f>
        <v>Not Found</v>
      </c>
      <c r="Q31" s="27" t="b">
        <f>AND('RIDE DATA'!$A$5&lt;'Registration Data'!$P193,'RIDE DATA'!$B$5&gt;'Registration Data'!$P193)</f>
        <v>0</v>
      </c>
      <c r="R31" s="27">
        <f>IF(Q31=TRUE,O31*0.03,0)</f>
        <v>0</v>
      </c>
      <c r="S31" s="25">
        <f>COUNTIF('Historical Registration Data'!D:D,'Registration Data'!C193)</f>
        <v>0</v>
      </c>
      <c r="T31" s="28" t="e">
        <f>R31+O31</f>
        <v>#VALUE!</v>
      </c>
      <c r="U31" s="29" t="e">
        <f>T31/F31</f>
        <v>#VALUE!</v>
      </c>
      <c r="V31" s="44" t="e">
        <f>IF(U31&gt;100%,((U31-1)*10000),0)</f>
        <v>#VALUE!</v>
      </c>
    </row>
    <row r="32" spans="1:22" x14ac:dyDescent="0.25">
      <c r="A32" s="62" t="s">
        <v>26</v>
      </c>
      <c r="B32" s="56" t="s">
        <v>315</v>
      </c>
      <c r="C32" s="56" t="s">
        <v>316</v>
      </c>
      <c r="D32" s="57">
        <v>426</v>
      </c>
      <c r="E32" s="11"/>
      <c r="F32" s="23">
        <f>D32*0.94</f>
        <v>400.44</v>
      </c>
      <c r="G32" s="24">
        <f>IF(O32="Not Found",0,F32)</f>
        <v>0</v>
      </c>
      <c r="H32" s="59" t="s">
        <v>513</v>
      </c>
      <c r="I32" s="59" t="s">
        <v>521</v>
      </c>
      <c r="J32" s="59" t="s">
        <v>529</v>
      </c>
      <c r="K32" s="59"/>
      <c r="L32" s="59"/>
      <c r="O32" s="26" t="str">
        <f>IFERROR(VLOOKUP(C:C,'Results Data'!A:F,6,FALSE), "Not Found")</f>
        <v>Not Found</v>
      </c>
      <c r="P32" s="27" t="str">
        <f>IFERROR(VLOOKUP(C:C,'Results Data'!A:M,13,FALSE), "Not Found")</f>
        <v>Not Found</v>
      </c>
      <c r="Q32" s="27" t="b">
        <f>AND('RIDE DATA'!$A$5&lt;'Registration Data'!$P149,'RIDE DATA'!$B$5&gt;'Registration Data'!$P149)</f>
        <v>0</v>
      </c>
      <c r="R32" s="27">
        <f>IF(Q32=TRUE,O32*0.03,0)</f>
        <v>0</v>
      </c>
      <c r="S32" s="25">
        <f>COUNTIF('Historical Registration Data'!D:D,'Registration Data'!C149)</f>
        <v>0</v>
      </c>
      <c r="T32" s="28" t="e">
        <f>R32+O32</f>
        <v>#VALUE!</v>
      </c>
      <c r="U32" s="29" t="e">
        <f>T32/F32</f>
        <v>#VALUE!</v>
      </c>
      <c r="V32" s="44" t="e">
        <f>IF(U32&gt;100%,((U32-1)*10000),0)</f>
        <v>#VALUE!</v>
      </c>
    </row>
    <row r="33" spans="1:22" x14ac:dyDescent="0.25">
      <c r="A33" s="62" t="s">
        <v>26</v>
      </c>
      <c r="B33" s="56" t="s">
        <v>185</v>
      </c>
      <c r="C33" s="56" t="s">
        <v>186</v>
      </c>
      <c r="D33" s="57">
        <v>426</v>
      </c>
      <c r="E33" s="11"/>
      <c r="F33" s="23">
        <f>D33*0.94</f>
        <v>400.44</v>
      </c>
      <c r="G33" s="24">
        <f>IF(O33="Not Found",0,F33)</f>
        <v>0</v>
      </c>
      <c r="H33" s="59"/>
      <c r="I33" s="59"/>
      <c r="J33" s="59"/>
      <c r="K33" s="59"/>
      <c r="L33" s="59"/>
      <c r="O33" s="26" t="str">
        <f>IFERROR(VLOOKUP(C:C,'Results Data'!A:F,6,FALSE), "Not Found")</f>
        <v>Not Found</v>
      </c>
      <c r="P33" s="27" t="str">
        <f>IFERROR(VLOOKUP(C:C,'Results Data'!A:M,13,FALSE), "Not Found")</f>
        <v>Not Found</v>
      </c>
      <c r="Q33" s="27" t="b">
        <f>AND('RIDE DATA'!$A$5&lt;'Registration Data'!$P79,'RIDE DATA'!$B$5&gt;'Registration Data'!$P79)</f>
        <v>0</v>
      </c>
      <c r="R33" s="27">
        <f>IF(Q33=TRUE,O33*0.03,0)</f>
        <v>0</v>
      </c>
      <c r="S33" s="25">
        <f>COUNTIF('Historical Registration Data'!D:D,'Registration Data'!C79)</f>
        <v>0</v>
      </c>
      <c r="T33" s="28" t="e">
        <f>R33+O33</f>
        <v>#VALUE!</v>
      </c>
      <c r="U33" s="29" t="e">
        <f>T33/F33</f>
        <v>#VALUE!</v>
      </c>
      <c r="V33" s="44" t="e">
        <f>IF(U33&gt;100%,((U33-1)*10000),0)</f>
        <v>#VALUE!</v>
      </c>
    </row>
    <row r="34" spans="1:22" x14ac:dyDescent="0.25">
      <c r="A34" s="61" t="s">
        <v>29</v>
      </c>
      <c r="B34" s="56" t="s">
        <v>341</v>
      </c>
      <c r="C34" s="56" t="s">
        <v>342</v>
      </c>
      <c r="D34" s="57">
        <v>436</v>
      </c>
      <c r="E34" s="58"/>
      <c r="F34" s="23">
        <f>D34*0.94</f>
        <v>409.84</v>
      </c>
      <c r="G34" s="24">
        <f>IF(O34="Not Found",0,F34)</f>
        <v>0</v>
      </c>
      <c r="H34" s="59"/>
      <c r="I34" s="59"/>
      <c r="J34" s="59"/>
      <c r="K34" s="59"/>
      <c r="L34" s="59"/>
      <c r="O34" s="26" t="str">
        <f>IFERROR(VLOOKUP(C:C,'Results Data'!A:F,6,FALSE), "Not Found")</f>
        <v>Not Found</v>
      </c>
      <c r="P34" s="27" t="str">
        <f>IFERROR(VLOOKUP(C:C,'Results Data'!A:M,13,FALSE), "Not Found")</f>
        <v>Not Found</v>
      </c>
      <c r="Q34" s="27" t="b">
        <f>AND('RIDE DATA'!$A$5&lt;'Registration Data'!$P165,'RIDE DATA'!$B$5&gt;'Registration Data'!$P165)</f>
        <v>0</v>
      </c>
      <c r="R34" s="27">
        <f>IF(Q34=TRUE,O34*0.03,0)</f>
        <v>0</v>
      </c>
      <c r="S34" s="25">
        <f>COUNTIF('Historical Registration Data'!D:D,'Registration Data'!C165)</f>
        <v>0</v>
      </c>
      <c r="T34" s="28" t="e">
        <f>R34+O34</f>
        <v>#VALUE!</v>
      </c>
      <c r="U34" s="29" t="e">
        <f>T34/F34</f>
        <v>#VALUE!</v>
      </c>
      <c r="V34" s="44" t="e">
        <f>IF(U34&gt;100%,((U34-1)*10000),0)</f>
        <v>#VALUE!</v>
      </c>
    </row>
    <row r="35" spans="1:22" x14ac:dyDescent="0.25">
      <c r="A35" s="62" t="s">
        <v>26</v>
      </c>
      <c r="B35" s="56" t="s">
        <v>78</v>
      </c>
      <c r="C35" s="56" t="s">
        <v>79</v>
      </c>
      <c r="D35" s="57">
        <v>380</v>
      </c>
      <c r="E35" s="11"/>
      <c r="F35" s="23">
        <f>D35*0.94</f>
        <v>357.2</v>
      </c>
      <c r="G35" s="24">
        <f>IF(O35="Not Found",0,F35)</f>
        <v>0</v>
      </c>
      <c r="H35" s="59" t="s">
        <v>513</v>
      </c>
      <c r="I35" s="59" t="s">
        <v>521</v>
      </c>
      <c r="J35" s="59" t="s">
        <v>528</v>
      </c>
      <c r="K35" s="59"/>
      <c r="L35" s="59"/>
      <c r="O35" s="26" t="str">
        <f>IFERROR(VLOOKUP(C:C,'Results Data'!A:F,6,FALSE), "Not Found")</f>
        <v>Not Found</v>
      </c>
      <c r="P35" s="27" t="str">
        <f>IFERROR(VLOOKUP(C:C,'Results Data'!A:M,13,FALSE), "Not Found")</f>
        <v>Not Found</v>
      </c>
      <c r="Q35" s="27" t="b">
        <f>AND('RIDE DATA'!$A$5&lt;'Registration Data'!$P25,'RIDE DATA'!$B$5&gt;'Registration Data'!$P25)</f>
        <v>0</v>
      </c>
      <c r="R35" s="27">
        <f>IF(Q35=TRUE,O35*0.03,0)</f>
        <v>0</v>
      </c>
      <c r="S35" s="25">
        <f>COUNTIF('Historical Registration Data'!D:D,'Registration Data'!C25)</f>
        <v>0</v>
      </c>
      <c r="T35" s="28" t="e">
        <f>R35+O35</f>
        <v>#VALUE!</v>
      </c>
      <c r="U35" s="29" t="e">
        <f>T35/F35</f>
        <v>#VALUE!</v>
      </c>
      <c r="V35" s="44" t="e">
        <f>IF(U35&gt;100%,((U35-1)*10000),0)</f>
        <v>#VALUE!</v>
      </c>
    </row>
    <row r="36" spans="1:22" x14ac:dyDescent="0.25">
      <c r="A36" s="61" t="s">
        <v>29</v>
      </c>
      <c r="B36" s="56" t="s">
        <v>233</v>
      </c>
      <c r="C36" s="56" t="s">
        <v>234</v>
      </c>
      <c r="D36" s="57">
        <v>465</v>
      </c>
      <c r="E36" s="11"/>
      <c r="F36" s="23">
        <f>D36*0.94</f>
        <v>437.09999999999997</v>
      </c>
      <c r="G36" s="24">
        <f>IF(O36="Not Found",0,F36)</f>
        <v>0</v>
      </c>
      <c r="H36" s="59"/>
      <c r="I36" s="59"/>
      <c r="J36" s="59"/>
      <c r="K36" s="59"/>
      <c r="L36" s="59"/>
      <c r="O36" s="26" t="str">
        <f>IFERROR(VLOOKUP(C:C,'Results Data'!A:F,6,FALSE), "Not Found")</f>
        <v>Not Found</v>
      </c>
      <c r="P36" s="27" t="str">
        <f>IFERROR(VLOOKUP(C:C,'Results Data'!A:M,13,FALSE), "Not Found")</f>
        <v>Not Found</v>
      </c>
      <c r="Q36" s="27" t="b">
        <f>AND('RIDE DATA'!$A$5&lt;'Registration Data'!$P105,'RIDE DATA'!$B$5&gt;'Registration Data'!$P105)</f>
        <v>0</v>
      </c>
      <c r="R36" s="27">
        <f>IF(Q36=TRUE,O36*0.03,0)</f>
        <v>0</v>
      </c>
      <c r="S36" s="25">
        <f>COUNTIF('Historical Registration Data'!D:D,'Registration Data'!C105)</f>
        <v>0</v>
      </c>
      <c r="T36" s="28" t="e">
        <f>R36+O36</f>
        <v>#VALUE!</v>
      </c>
      <c r="U36" s="29" t="e">
        <f>T36/F36</f>
        <v>#VALUE!</v>
      </c>
      <c r="V36" s="44" t="e">
        <f>IF(U36&gt;100%,((U36-1)*10000),0)</f>
        <v>#VALUE!</v>
      </c>
    </row>
    <row r="37" spans="1:22" x14ac:dyDescent="0.25">
      <c r="A37" s="62" t="s">
        <v>26</v>
      </c>
      <c r="B37" s="56" t="s">
        <v>90</v>
      </c>
      <c r="C37" s="56" t="s">
        <v>91</v>
      </c>
      <c r="D37" s="57">
        <v>539</v>
      </c>
      <c r="E37" s="11"/>
      <c r="F37" s="23">
        <f>D37*0.94</f>
        <v>506.65999999999997</v>
      </c>
      <c r="G37" s="24">
        <f>IF(O37="Not Found",0,F37)</f>
        <v>0</v>
      </c>
      <c r="H37" s="59"/>
      <c r="I37" s="59"/>
      <c r="J37" s="59"/>
      <c r="K37" s="59"/>
      <c r="L37" s="59"/>
      <c r="O37" s="26" t="str">
        <f>IFERROR(VLOOKUP(C:C,'Results Data'!A:F,6,FALSE), "Not Found")</f>
        <v>Not Found</v>
      </c>
      <c r="P37" s="27" t="str">
        <f>IFERROR(VLOOKUP(C:C,'Results Data'!A:M,13,FALSE), "Not Found")</f>
        <v>Not Found</v>
      </c>
      <c r="Q37" s="27" t="b">
        <f>AND('RIDE DATA'!$A$5&lt;'Registration Data'!$P31,'RIDE DATA'!$B$5&gt;'Registration Data'!$P31)</f>
        <v>0</v>
      </c>
      <c r="R37" s="27">
        <f>IF(Q37=TRUE,O37*0.03,0)</f>
        <v>0</v>
      </c>
      <c r="S37" s="25">
        <f>COUNTIF('Historical Registration Data'!D:D,'Registration Data'!C31)</f>
        <v>0</v>
      </c>
      <c r="T37" s="28" t="e">
        <f>R37+O37</f>
        <v>#VALUE!</v>
      </c>
      <c r="U37" s="29" t="e">
        <f>T37/F37</f>
        <v>#VALUE!</v>
      </c>
      <c r="V37" s="44" t="e">
        <f>IF(U37&gt;100%,((U37-1)*10000),0)</f>
        <v>#VALUE!</v>
      </c>
    </row>
    <row r="38" spans="1:22" x14ac:dyDescent="0.25">
      <c r="A38" s="61" t="s">
        <v>29</v>
      </c>
      <c r="B38" s="56" t="s">
        <v>331</v>
      </c>
      <c r="C38" s="56" t="s">
        <v>332</v>
      </c>
      <c r="D38" s="57">
        <v>661</v>
      </c>
      <c r="E38" s="58"/>
      <c r="F38" s="23">
        <f>D38*0.94</f>
        <v>621.33999999999992</v>
      </c>
      <c r="G38" s="24">
        <f>IF(O38="Not Found",0,F38)</f>
        <v>0</v>
      </c>
      <c r="H38" s="59" t="s">
        <v>523</v>
      </c>
      <c r="I38" s="59"/>
      <c r="J38" s="59"/>
      <c r="K38" s="59"/>
      <c r="L38" s="59"/>
      <c r="O38" s="26" t="str">
        <f>IFERROR(VLOOKUP(C:C,'Results Data'!A:F,6,FALSE), "Not Found")</f>
        <v>Not Found</v>
      </c>
      <c r="P38" s="27" t="str">
        <f>IFERROR(VLOOKUP(C:C,'Results Data'!A:M,13,FALSE), "Not Found")</f>
        <v>Not Found</v>
      </c>
      <c r="Q38" s="27" t="b">
        <f>AND('RIDE DATA'!$A$5&lt;'Registration Data'!$P159,'RIDE DATA'!$B$5&gt;'Registration Data'!$P159)</f>
        <v>0</v>
      </c>
      <c r="R38" s="27">
        <f>IF(Q38=TRUE,O38*0.03,0)</f>
        <v>0</v>
      </c>
      <c r="S38" s="25">
        <f>COUNTIF('Historical Registration Data'!D:D,'Registration Data'!C159)</f>
        <v>0</v>
      </c>
      <c r="T38" s="28" t="e">
        <f>R38+O38</f>
        <v>#VALUE!</v>
      </c>
      <c r="U38" s="29" t="e">
        <f>T38/F38</f>
        <v>#VALUE!</v>
      </c>
      <c r="V38" s="44" t="e">
        <f>IF(U38&gt;100%,((U38-1)*10000),0)</f>
        <v>#VALUE!</v>
      </c>
    </row>
    <row r="39" spans="1:22" x14ac:dyDescent="0.25">
      <c r="A39" s="60" t="s">
        <v>28</v>
      </c>
      <c r="B39" s="56" t="s">
        <v>42</v>
      </c>
      <c r="C39" s="56" t="s">
        <v>43</v>
      </c>
      <c r="D39" s="57">
        <v>341</v>
      </c>
      <c r="E39" s="11"/>
      <c r="F39" s="23">
        <f>D39*0.94</f>
        <v>320.53999999999996</v>
      </c>
      <c r="G39" s="24">
        <f>IF(O39="Not Found",0,F39)</f>
        <v>0</v>
      </c>
      <c r="H39" s="59"/>
      <c r="I39" s="59"/>
      <c r="J39" s="59"/>
      <c r="K39" s="59"/>
      <c r="L39" s="59"/>
      <c r="O39" s="26" t="str">
        <f>IFERROR(VLOOKUP(C:C,'Results Data'!A:F,6,FALSE), "Not Found")</f>
        <v>Not Found</v>
      </c>
      <c r="P39" s="27" t="str">
        <f>IFERROR(VLOOKUP(C:C,'Results Data'!A:M,13,FALSE), "Not Found")</f>
        <v>Not Found</v>
      </c>
      <c r="Q39" s="27" t="b">
        <f>AND('RIDE DATA'!$A$5&lt;'Registration Data'!$P7,'RIDE DATA'!$B$5&gt;'Registration Data'!$P7)</f>
        <v>0</v>
      </c>
      <c r="R39" s="27">
        <f>IF(Q39=TRUE,O39*0.03,0)</f>
        <v>0</v>
      </c>
      <c r="S39" s="25">
        <f>COUNTIF('Historical Registration Data'!D:D,'Registration Data'!C7)</f>
        <v>0</v>
      </c>
      <c r="T39" s="28" t="e">
        <f>R39+O39</f>
        <v>#VALUE!</v>
      </c>
      <c r="U39" s="29" t="e">
        <f>T39/F39</f>
        <v>#VALUE!</v>
      </c>
      <c r="V39" s="44" t="e">
        <f>IF(U39&gt;100%,((U39-1)*10000),0)</f>
        <v>#VALUE!</v>
      </c>
    </row>
    <row r="40" spans="1:22" x14ac:dyDescent="0.25">
      <c r="A40" s="61" t="s">
        <v>29</v>
      </c>
      <c r="B40" s="56" t="s">
        <v>327</v>
      </c>
      <c r="C40" s="56" t="s">
        <v>328</v>
      </c>
      <c r="D40" s="57">
        <v>403</v>
      </c>
      <c r="E40" s="58"/>
      <c r="F40" s="23">
        <f>D40*0.94</f>
        <v>378.82</v>
      </c>
      <c r="G40" s="24">
        <f>IF(O40="Not Found",0,F40)</f>
        <v>0</v>
      </c>
      <c r="H40" s="59" t="s">
        <v>518</v>
      </c>
      <c r="I40" s="59" t="s">
        <v>521</v>
      </c>
      <c r="J40" s="59" t="s">
        <v>529</v>
      </c>
      <c r="K40" s="59"/>
      <c r="L40" s="59"/>
      <c r="O40" s="26" t="str">
        <f>IFERROR(VLOOKUP(C:C,'Results Data'!A:F,6,FALSE), "Not Found")</f>
        <v>Not Found</v>
      </c>
      <c r="P40" s="27" t="str">
        <f>IFERROR(VLOOKUP(C:C,'Results Data'!A:M,13,FALSE), "Not Found")</f>
        <v>Not Found</v>
      </c>
      <c r="Q40" s="27" t="b">
        <f>AND('RIDE DATA'!$A$5&lt;'Registration Data'!$P156,'RIDE DATA'!$B$5&gt;'Registration Data'!$P156)</f>
        <v>0</v>
      </c>
      <c r="R40" s="27">
        <f>IF(Q40=TRUE,O40*0.03,0)</f>
        <v>0</v>
      </c>
      <c r="S40" s="25">
        <f>COUNTIF('Historical Registration Data'!D:D,'Registration Data'!C156)</f>
        <v>0</v>
      </c>
      <c r="T40" s="28" t="e">
        <f>R40+O40</f>
        <v>#VALUE!</v>
      </c>
      <c r="U40" s="29" t="e">
        <f>T40/F40</f>
        <v>#VALUE!</v>
      </c>
      <c r="V40" s="44" t="e">
        <f>IF(U40&gt;100%,((U40-1)*10000),0)</f>
        <v>#VALUE!</v>
      </c>
    </row>
    <row r="41" spans="1:22" x14ac:dyDescent="0.25">
      <c r="A41" s="55" t="s">
        <v>25</v>
      </c>
      <c r="B41" s="56" t="s">
        <v>365</v>
      </c>
      <c r="C41" s="56" t="s">
        <v>366</v>
      </c>
      <c r="D41" s="57">
        <v>370</v>
      </c>
      <c r="E41" s="58"/>
      <c r="F41" s="23">
        <f>D41*0.94</f>
        <v>347.79999999999995</v>
      </c>
      <c r="G41" s="24">
        <f>IF(O41="Not Found",0,F41)</f>
        <v>0</v>
      </c>
      <c r="H41" s="59"/>
      <c r="I41" s="59"/>
      <c r="J41" s="59"/>
      <c r="K41" s="59"/>
      <c r="L41" s="59"/>
      <c r="O41" s="26" t="str">
        <f>IFERROR(VLOOKUP(C:C,'Results Data'!A:F,6,FALSE), "Not Found")</f>
        <v>Not Found</v>
      </c>
      <c r="P41" s="27" t="str">
        <f>IFERROR(VLOOKUP(C:C,'Results Data'!A:M,13,FALSE), "Not Found")</f>
        <v>Not Found</v>
      </c>
      <c r="Q41" s="27" t="b">
        <f>AND('RIDE DATA'!$A$5&lt;'Registration Data'!$P177,'RIDE DATA'!$B$5&gt;'Registration Data'!$P177)</f>
        <v>0</v>
      </c>
      <c r="R41" s="27">
        <f>IF(Q41=TRUE,O41*0.03,0)</f>
        <v>0</v>
      </c>
      <c r="S41" s="25">
        <f>COUNTIF('Historical Registration Data'!D:D,'Registration Data'!C177)</f>
        <v>0</v>
      </c>
      <c r="T41" s="28" t="e">
        <f>R41+O41</f>
        <v>#VALUE!</v>
      </c>
      <c r="U41" s="29" t="e">
        <f>T41/F41</f>
        <v>#VALUE!</v>
      </c>
      <c r="V41" s="44" t="e">
        <f>IF(U41&gt;100%,((U41-1)*10000),0)</f>
        <v>#VALUE!</v>
      </c>
    </row>
    <row r="42" spans="1:22" x14ac:dyDescent="0.25">
      <c r="A42" s="62" t="s">
        <v>26</v>
      </c>
      <c r="B42" s="56" t="s">
        <v>50</v>
      </c>
      <c r="C42" s="56" t="s">
        <v>51</v>
      </c>
      <c r="D42" s="57">
        <v>310</v>
      </c>
      <c r="E42" s="11"/>
      <c r="F42" s="23">
        <f>D42*0.94</f>
        <v>291.39999999999998</v>
      </c>
      <c r="G42" s="24">
        <f>IF(O42="Not Found",0,F42)</f>
        <v>0</v>
      </c>
      <c r="H42" s="59"/>
      <c r="I42" s="59"/>
      <c r="J42" s="59"/>
      <c r="K42" s="59"/>
      <c r="L42" s="59"/>
      <c r="O42" s="26" t="str">
        <f>IFERROR(VLOOKUP(C:C,'Results Data'!A:F,6,FALSE), "Not Found")</f>
        <v>Not Found</v>
      </c>
      <c r="P42" s="27" t="str">
        <f>IFERROR(VLOOKUP(C:C,'Results Data'!A:M,13,FALSE), "Not Found")</f>
        <v>Not Found</v>
      </c>
      <c r="Q42" s="27" t="b">
        <f>AND('RIDE DATA'!$A$5&lt;'Registration Data'!$P11,'RIDE DATA'!$B$5&gt;'Registration Data'!$P11)</f>
        <v>0</v>
      </c>
      <c r="R42" s="27">
        <f>IF(Q42=TRUE,O42*0.03,0)</f>
        <v>0</v>
      </c>
      <c r="S42" s="25">
        <f>COUNTIF('Historical Registration Data'!D:D,'Registration Data'!C11)</f>
        <v>0</v>
      </c>
      <c r="T42" s="28" t="e">
        <f>R42+O42</f>
        <v>#VALUE!</v>
      </c>
      <c r="U42" s="29" t="e">
        <f>T42/F42</f>
        <v>#VALUE!</v>
      </c>
      <c r="V42" s="44" t="e">
        <f>IF(U42&gt;100%,((U42-1)*10000),0)</f>
        <v>#VALUE!</v>
      </c>
    </row>
    <row r="43" spans="1:22" x14ac:dyDescent="0.25">
      <c r="A43" s="55" t="s">
        <v>25</v>
      </c>
      <c r="B43" s="56" t="s">
        <v>211</v>
      </c>
      <c r="C43" s="56" t="s">
        <v>212</v>
      </c>
      <c r="D43" s="57">
        <v>557</v>
      </c>
      <c r="E43" s="11"/>
      <c r="F43" s="23">
        <f>D43*0.94</f>
        <v>523.57999999999993</v>
      </c>
      <c r="G43" s="24">
        <f>IF(O43="Not Found",0,F43)</f>
        <v>0</v>
      </c>
      <c r="H43" s="59"/>
      <c r="I43" s="59"/>
      <c r="J43" s="59"/>
      <c r="K43" s="59"/>
      <c r="L43" s="59"/>
      <c r="O43" s="26" t="str">
        <f>IFERROR(VLOOKUP(C:C,'Results Data'!A:F,6,FALSE), "Not Found")</f>
        <v>Not Found</v>
      </c>
      <c r="P43" s="27" t="str">
        <f>IFERROR(VLOOKUP(C:C,'Results Data'!A:M,13,FALSE), "Not Found")</f>
        <v>Not Found</v>
      </c>
      <c r="Q43" s="27" t="b">
        <f>AND('RIDE DATA'!$A$5&lt;'Registration Data'!$P93,'RIDE DATA'!$B$5&gt;'Registration Data'!$P93)</f>
        <v>0</v>
      </c>
      <c r="R43" s="27">
        <f>IF(Q43=TRUE,O43*0.03,0)</f>
        <v>0</v>
      </c>
      <c r="S43" s="25">
        <f>COUNTIF('Historical Registration Data'!D:D,'Registration Data'!C93)</f>
        <v>0</v>
      </c>
      <c r="T43" s="28" t="e">
        <f>R43+O43</f>
        <v>#VALUE!</v>
      </c>
      <c r="U43" s="29" t="e">
        <f>T43/F43</f>
        <v>#VALUE!</v>
      </c>
      <c r="V43" s="44" t="e">
        <f>IF(U43&gt;100%,((U43-1)*10000),0)</f>
        <v>#VALUE!</v>
      </c>
    </row>
    <row r="44" spans="1:22" x14ac:dyDescent="0.25">
      <c r="A44" s="60" t="s">
        <v>28</v>
      </c>
      <c r="B44" s="56" t="s">
        <v>475</v>
      </c>
      <c r="C44" s="56" t="s">
        <v>476</v>
      </c>
      <c r="D44" s="57">
        <v>270</v>
      </c>
      <c r="E44" s="58"/>
      <c r="F44" s="23">
        <f>D44*0.94</f>
        <v>253.79999999999998</v>
      </c>
      <c r="G44" s="24">
        <f>IF(O44="Not Found",0,F44)</f>
        <v>0</v>
      </c>
      <c r="H44" s="59" t="s">
        <v>513</v>
      </c>
      <c r="I44" s="59" t="s">
        <v>516</v>
      </c>
      <c r="J44" s="59"/>
      <c r="K44" s="59"/>
      <c r="L44" s="59" t="s">
        <v>530</v>
      </c>
      <c r="O44" s="26" t="str">
        <f>IFERROR(VLOOKUP(C:C,'Results Data'!A:F,6,FALSE), "Not Found")</f>
        <v>Not Found</v>
      </c>
      <c r="P44" s="27" t="str">
        <f>IFERROR(VLOOKUP(C:C,'Results Data'!A:M,13,FALSE), "Not Found")</f>
        <v>Not Found</v>
      </c>
      <c r="Q44" s="27" t="b">
        <f>AND('RIDE DATA'!$A$5&lt;'Registration Data'!$P236,'RIDE DATA'!$B$5&gt;'Registration Data'!$P236)</f>
        <v>0</v>
      </c>
      <c r="R44" s="27">
        <f>IF(Q44=TRUE,O44*0.03,0)</f>
        <v>0</v>
      </c>
      <c r="S44" s="25">
        <f>COUNTIF('Historical Registration Data'!D:D,'Registration Data'!C236)</f>
        <v>0</v>
      </c>
      <c r="T44" s="28" t="e">
        <f>R44+O44</f>
        <v>#VALUE!</v>
      </c>
      <c r="U44" s="29" t="e">
        <f>T44/F44</f>
        <v>#VALUE!</v>
      </c>
      <c r="V44" s="44" t="e">
        <f>IF(U44&gt;100%,((U44-1)*10000),0)</f>
        <v>#VALUE!</v>
      </c>
    </row>
    <row r="45" spans="1:22" x14ac:dyDescent="0.25">
      <c r="A45" s="62" t="s">
        <v>26</v>
      </c>
      <c r="B45" s="56" t="s">
        <v>84</v>
      </c>
      <c r="C45" s="56" t="s">
        <v>85</v>
      </c>
      <c r="D45" s="57">
        <v>316</v>
      </c>
      <c r="E45" s="11"/>
      <c r="F45" s="23">
        <f>D45*0.94</f>
        <v>297.03999999999996</v>
      </c>
      <c r="G45" s="24">
        <f>IF(O45="Not Found",0,F45)</f>
        <v>0</v>
      </c>
      <c r="H45" s="59"/>
      <c r="I45" s="59"/>
      <c r="J45" s="59"/>
      <c r="K45" s="59"/>
      <c r="L45" s="59"/>
      <c r="O45" s="26" t="str">
        <f>IFERROR(VLOOKUP(C:C,'Results Data'!A:F,6,FALSE), "Not Found")</f>
        <v>Not Found</v>
      </c>
      <c r="P45" s="27" t="str">
        <f>IFERROR(VLOOKUP(C:C,'Results Data'!A:M,13,FALSE), "Not Found")</f>
        <v>Not Found</v>
      </c>
      <c r="Q45" s="27" t="b">
        <f>AND('RIDE DATA'!$A$5&lt;'Registration Data'!$P28,'RIDE DATA'!$B$5&gt;'Registration Data'!$P28)</f>
        <v>0</v>
      </c>
      <c r="R45" s="27">
        <f>IF(Q45=TRUE,O45*0.03,0)</f>
        <v>0</v>
      </c>
      <c r="S45" s="25">
        <f>COUNTIF('Historical Registration Data'!D:D,'Registration Data'!C28)</f>
        <v>0</v>
      </c>
      <c r="T45" s="28" t="e">
        <f>R45+O45</f>
        <v>#VALUE!</v>
      </c>
      <c r="U45" s="29" t="e">
        <f>T45/F45</f>
        <v>#VALUE!</v>
      </c>
      <c r="V45" s="44" t="e">
        <f>IF(U45&gt;100%,((U45-1)*10000),0)</f>
        <v>#VALUE!</v>
      </c>
    </row>
    <row r="46" spans="1:22" x14ac:dyDescent="0.25">
      <c r="A46" s="60" t="s">
        <v>28</v>
      </c>
      <c r="B46" s="56" t="s">
        <v>261</v>
      </c>
      <c r="C46" s="56" t="s">
        <v>262</v>
      </c>
      <c r="D46" s="57">
        <v>555</v>
      </c>
      <c r="E46" s="11"/>
      <c r="F46" s="23">
        <f>D46*0.94</f>
        <v>521.69999999999993</v>
      </c>
      <c r="G46" s="24">
        <f>IF(O46="Not Found",0,F46)</f>
        <v>0</v>
      </c>
      <c r="H46" s="59"/>
      <c r="I46" s="59"/>
      <c r="J46" s="59"/>
      <c r="K46" s="59"/>
      <c r="L46" s="59"/>
      <c r="O46" s="26" t="str">
        <f>IFERROR(VLOOKUP(C:C,'Results Data'!A:F,6,FALSE), "Not Found")</f>
        <v>Not Found</v>
      </c>
      <c r="P46" s="27" t="str">
        <f>IFERROR(VLOOKUP(C:C,'Results Data'!A:M,13,FALSE), "Not Found")</f>
        <v>Not Found</v>
      </c>
      <c r="Q46" s="27" t="b">
        <f>AND('RIDE DATA'!$A$5&lt;'Registration Data'!$P121,'RIDE DATA'!$B$5&gt;'Registration Data'!$P121)</f>
        <v>0</v>
      </c>
      <c r="R46" s="27">
        <f>IF(Q46=TRUE,O46*0.03,0)</f>
        <v>0</v>
      </c>
      <c r="S46" s="25">
        <f>COUNTIF('Historical Registration Data'!D:D,'Registration Data'!C121)</f>
        <v>0</v>
      </c>
      <c r="T46" s="28" t="e">
        <f>R46+O46</f>
        <v>#VALUE!</v>
      </c>
      <c r="U46" s="29" t="e">
        <f>T46/F46</f>
        <v>#VALUE!</v>
      </c>
      <c r="V46" s="44" t="e">
        <f>IF(U46&gt;100%,((U46-1)*10000),0)</f>
        <v>#VALUE!</v>
      </c>
    </row>
    <row r="47" spans="1:22" x14ac:dyDescent="0.25">
      <c r="A47" s="55" t="s">
        <v>25</v>
      </c>
      <c r="B47" s="56" t="s">
        <v>251</v>
      </c>
      <c r="C47" s="56" t="s">
        <v>252</v>
      </c>
      <c r="D47" s="57">
        <v>423</v>
      </c>
      <c r="E47" s="11" t="s">
        <v>547</v>
      </c>
      <c r="F47" s="23">
        <f>D47*0.94</f>
        <v>397.62</v>
      </c>
      <c r="G47" s="24">
        <f>IF(O47="Not Found",0,F47)</f>
        <v>0</v>
      </c>
      <c r="H47" s="59" t="s">
        <v>518</v>
      </c>
      <c r="I47" s="59" t="s">
        <v>514</v>
      </c>
      <c r="J47" s="59"/>
      <c r="K47" s="59"/>
      <c r="L47" s="59"/>
      <c r="O47" s="26" t="str">
        <f>IFERROR(VLOOKUP(C:C,'Results Data'!A:F,6,FALSE), "Not Found")</f>
        <v>Not Found</v>
      </c>
      <c r="P47" s="27" t="str">
        <f>IFERROR(VLOOKUP(C:C,'Results Data'!A:M,13,FALSE), "Not Found")</f>
        <v>Not Found</v>
      </c>
      <c r="Q47" s="27" t="b">
        <f>AND('RIDE DATA'!$A$5&lt;'Registration Data'!$P115,'RIDE DATA'!$B$5&gt;'Registration Data'!$P115)</f>
        <v>0</v>
      </c>
      <c r="R47" s="27">
        <f>IF(Q47=TRUE,O47*0.03,0)</f>
        <v>0</v>
      </c>
      <c r="S47" s="25">
        <f>COUNTIF('Historical Registration Data'!D:D,'Registration Data'!C115)</f>
        <v>0</v>
      </c>
      <c r="T47" s="28" t="e">
        <f>R47+O47</f>
        <v>#VALUE!</v>
      </c>
      <c r="U47" s="29" t="e">
        <f>T47/F47</f>
        <v>#VALUE!</v>
      </c>
      <c r="V47" s="44" t="e">
        <f>IF(U47&gt;100%,((U47-1)*10000),0)</f>
        <v>#VALUE!</v>
      </c>
    </row>
    <row r="48" spans="1:22" x14ac:dyDescent="0.25">
      <c r="A48" s="60" t="s">
        <v>28</v>
      </c>
      <c r="B48" s="56" t="s">
        <v>325</v>
      </c>
      <c r="C48" s="56" t="s">
        <v>326</v>
      </c>
      <c r="D48" s="57">
        <v>228</v>
      </c>
      <c r="E48" s="58" t="s">
        <v>547</v>
      </c>
      <c r="F48" s="23">
        <f>D48*0.94</f>
        <v>214.32</v>
      </c>
      <c r="G48" s="24">
        <f>IF(O48="Not Found",0,F48)</f>
        <v>0</v>
      </c>
      <c r="H48" s="59" t="s">
        <v>513</v>
      </c>
      <c r="I48" s="59" t="s">
        <v>521</v>
      </c>
      <c r="J48" s="59" t="s">
        <v>539</v>
      </c>
      <c r="K48" s="59"/>
      <c r="L48" s="59"/>
      <c r="O48" s="26" t="str">
        <f>IFERROR(VLOOKUP(C:C,'Results Data'!A:F,6,FALSE), "Not Found")</f>
        <v>Not Found</v>
      </c>
      <c r="P48" s="27" t="str">
        <f>IFERROR(VLOOKUP(C:C,'Results Data'!A:M,13,FALSE), "Not Found")</f>
        <v>Not Found</v>
      </c>
      <c r="Q48" s="27" t="b">
        <f>AND('RIDE DATA'!$A$5&lt;'Registration Data'!$P155,'RIDE DATA'!$B$5&gt;'Registration Data'!$P155)</f>
        <v>0</v>
      </c>
      <c r="R48" s="27">
        <f>IF(Q48=TRUE,O48*0.03,0)</f>
        <v>0</v>
      </c>
      <c r="S48" s="25">
        <f>COUNTIF('Historical Registration Data'!D:D,'Registration Data'!C155)</f>
        <v>0</v>
      </c>
      <c r="T48" s="28" t="e">
        <f>R48+O48</f>
        <v>#VALUE!</v>
      </c>
      <c r="U48" s="29" t="e">
        <f>T48/F48</f>
        <v>#VALUE!</v>
      </c>
      <c r="V48" s="44" t="e">
        <f>IF(U48&gt;100%,((U48-1)*10000),0)</f>
        <v>#VALUE!</v>
      </c>
    </row>
    <row r="49" spans="1:22" x14ac:dyDescent="0.25">
      <c r="A49" s="62" t="s">
        <v>26</v>
      </c>
      <c r="B49" s="56" t="s">
        <v>213</v>
      </c>
      <c r="C49" s="56" t="s">
        <v>214</v>
      </c>
      <c r="D49" s="57">
        <v>370</v>
      </c>
      <c r="E49" s="11"/>
      <c r="F49" s="23">
        <f>D49*0.94</f>
        <v>347.79999999999995</v>
      </c>
      <c r="G49" s="24">
        <f>IF(O49="Not Found",0,F49)</f>
        <v>0</v>
      </c>
      <c r="H49" s="59" t="s">
        <v>518</v>
      </c>
      <c r="I49" s="59" t="s">
        <v>527</v>
      </c>
      <c r="J49" s="59" t="s">
        <v>526</v>
      </c>
      <c r="K49" s="59"/>
      <c r="L49" s="59"/>
      <c r="O49" s="26" t="str">
        <f>IFERROR(VLOOKUP(C:C,'Results Data'!A:F,6,FALSE), "Not Found")</f>
        <v>Not Found</v>
      </c>
      <c r="P49" s="27" t="str">
        <f>IFERROR(VLOOKUP(C:C,'Results Data'!A:M,13,FALSE), "Not Found")</f>
        <v>Not Found</v>
      </c>
      <c r="Q49" s="27" t="b">
        <f>AND('RIDE DATA'!$A$5&lt;'Registration Data'!$P94,'RIDE DATA'!$B$5&gt;'Registration Data'!$P94)</f>
        <v>0</v>
      </c>
      <c r="R49" s="27">
        <f>IF(Q49=TRUE,O49*0.03,0)</f>
        <v>0</v>
      </c>
      <c r="S49" s="25">
        <f>COUNTIF('Historical Registration Data'!D:D,'Registration Data'!C94)</f>
        <v>0</v>
      </c>
      <c r="T49" s="28" t="e">
        <f>R49+O49</f>
        <v>#VALUE!</v>
      </c>
      <c r="U49" s="29" t="e">
        <f>T49/F49</f>
        <v>#VALUE!</v>
      </c>
      <c r="V49" s="44" t="e">
        <f>IF(U49&gt;100%,((U49-1)*10000),0)</f>
        <v>#VALUE!</v>
      </c>
    </row>
    <row r="50" spans="1:22" x14ac:dyDescent="0.25">
      <c r="A50" s="62" t="s">
        <v>26</v>
      </c>
      <c r="B50" s="56" t="s">
        <v>68</v>
      </c>
      <c r="C50" s="56" t="s">
        <v>69</v>
      </c>
      <c r="D50" s="57">
        <v>491</v>
      </c>
      <c r="E50" s="11"/>
      <c r="F50" s="23">
        <f>D50*0.94</f>
        <v>461.53999999999996</v>
      </c>
      <c r="G50" s="24">
        <f>IF(O50="Not Found",0,F50)</f>
        <v>0</v>
      </c>
      <c r="H50" s="59" t="s">
        <v>513</v>
      </c>
      <c r="I50" s="59" t="s">
        <v>521</v>
      </c>
      <c r="J50" s="59" t="s">
        <v>526</v>
      </c>
      <c r="K50" s="59"/>
      <c r="L50" s="59"/>
      <c r="O50" s="26" t="str">
        <f>IFERROR(VLOOKUP(C:C,'Results Data'!A:F,6,FALSE), "Not Found")</f>
        <v>Not Found</v>
      </c>
      <c r="P50" s="27" t="str">
        <f>IFERROR(VLOOKUP(C:C,'Results Data'!A:M,13,FALSE), "Not Found")</f>
        <v>Not Found</v>
      </c>
      <c r="Q50" s="27" t="b">
        <f>AND('RIDE DATA'!$A$5&lt;'Registration Data'!$P20,'RIDE DATA'!$B$5&gt;'Registration Data'!$P20)</f>
        <v>0</v>
      </c>
      <c r="R50" s="27">
        <f>IF(Q50=TRUE,O50*0.03,0)</f>
        <v>0</v>
      </c>
      <c r="S50" s="25">
        <f>COUNTIF('Historical Registration Data'!D:D,'Registration Data'!C20)</f>
        <v>0</v>
      </c>
      <c r="T50" s="28" t="e">
        <f>R50+O50</f>
        <v>#VALUE!</v>
      </c>
      <c r="U50" s="29" t="e">
        <f>T50/F50</f>
        <v>#VALUE!</v>
      </c>
      <c r="V50" s="44" t="e">
        <f>IF(U50&gt;100%,((U50-1)*10000),0)</f>
        <v>#VALUE!</v>
      </c>
    </row>
    <row r="51" spans="1:22" x14ac:dyDescent="0.25">
      <c r="A51" s="60" t="s">
        <v>28</v>
      </c>
      <c r="B51" s="56" t="s">
        <v>108</v>
      </c>
      <c r="C51" s="56" t="s">
        <v>109</v>
      </c>
      <c r="D51" s="57">
        <v>404</v>
      </c>
      <c r="E51" s="11"/>
      <c r="F51" s="23">
        <f>D51*0.94</f>
        <v>379.76</v>
      </c>
      <c r="G51" s="24">
        <f>IF(O51="Not Found",0,F51)</f>
        <v>0</v>
      </c>
      <c r="H51" s="59"/>
      <c r="I51" s="59"/>
      <c r="J51" s="59"/>
      <c r="K51" s="59"/>
      <c r="L51" s="59"/>
      <c r="O51" s="26" t="str">
        <f>IFERROR(VLOOKUP(C:C,'Results Data'!A:F,6,FALSE), "Not Found")</f>
        <v>Not Found</v>
      </c>
      <c r="P51" s="27" t="str">
        <f>IFERROR(VLOOKUP(C:C,'Results Data'!A:M,13,FALSE), "Not Found")</f>
        <v>Not Found</v>
      </c>
      <c r="Q51" s="27" t="b">
        <f>AND('RIDE DATA'!$A$5&lt;'Registration Data'!$P40,'RIDE DATA'!$B$5&gt;'Registration Data'!$P40)</f>
        <v>0</v>
      </c>
      <c r="R51" s="27">
        <f>IF(Q51=TRUE,O51*0.03,0)</f>
        <v>0</v>
      </c>
      <c r="S51" s="25">
        <f>COUNTIF('Historical Registration Data'!D:D,'Registration Data'!C40)</f>
        <v>0</v>
      </c>
      <c r="T51" s="28" t="e">
        <f>R51+O51</f>
        <v>#VALUE!</v>
      </c>
      <c r="U51" s="29" t="e">
        <f>T51/F51</f>
        <v>#VALUE!</v>
      </c>
      <c r="V51" s="44" t="e">
        <f>IF(U51&gt;100%,((U51-1)*10000),0)</f>
        <v>#VALUE!</v>
      </c>
    </row>
    <row r="52" spans="1:22" x14ac:dyDescent="0.25">
      <c r="A52" s="62" t="s">
        <v>26</v>
      </c>
      <c r="B52" s="56" t="s">
        <v>357</v>
      </c>
      <c r="C52" s="56" t="s">
        <v>358</v>
      </c>
      <c r="D52" s="57">
        <v>400</v>
      </c>
      <c r="E52" s="58"/>
      <c r="F52" s="23">
        <f>D52*0.94</f>
        <v>376</v>
      </c>
      <c r="G52" s="24">
        <f>IF(O52="Not Found",0,F52)</f>
        <v>0</v>
      </c>
      <c r="H52" s="59"/>
      <c r="I52" s="59"/>
      <c r="J52" s="59"/>
      <c r="K52" s="59"/>
      <c r="L52" s="59"/>
      <c r="O52" s="26" t="str">
        <f>IFERROR(VLOOKUP(C:C,'Results Data'!A:F,6,FALSE), "Not Found")</f>
        <v>Not Found</v>
      </c>
      <c r="P52" s="27" t="str">
        <f>IFERROR(VLOOKUP(C:C,'Results Data'!A:M,13,FALSE), "Not Found")</f>
        <v>Not Found</v>
      </c>
      <c r="Q52" s="27" t="b">
        <f>AND('RIDE DATA'!$A$5&lt;'Registration Data'!$P173,'RIDE DATA'!$B$5&gt;'Registration Data'!$P173)</f>
        <v>0</v>
      </c>
      <c r="R52" s="27">
        <f>IF(Q52=TRUE,O52*0.03,0)</f>
        <v>0</v>
      </c>
      <c r="S52" s="25">
        <f>COUNTIF('Historical Registration Data'!D:D,'Registration Data'!C173)</f>
        <v>0</v>
      </c>
      <c r="T52" s="28" t="e">
        <f>R52+O52</f>
        <v>#VALUE!</v>
      </c>
      <c r="U52" s="29" t="e">
        <f>T52/F52</f>
        <v>#VALUE!</v>
      </c>
      <c r="V52" s="44" t="e">
        <f>IF(U52&gt;100%,((U52-1)*10000),0)</f>
        <v>#VALUE!</v>
      </c>
    </row>
    <row r="53" spans="1:22" x14ac:dyDescent="0.25">
      <c r="A53" s="60" t="s">
        <v>28</v>
      </c>
      <c r="B53" s="56" t="s">
        <v>299</v>
      </c>
      <c r="C53" s="56" t="s">
        <v>300</v>
      </c>
      <c r="D53" s="57">
        <v>303</v>
      </c>
      <c r="E53" s="11"/>
      <c r="F53" s="23">
        <f>D53*0.94</f>
        <v>284.82</v>
      </c>
      <c r="G53" s="24">
        <f>IF(O53="Not Found",0,F53)</f>
        <v>0</v>
      </c>
      <c r="H53" s="59"/>
      <c r="I53" s="59"/>
      <c r="J53" s="59"/>
      <c r="K53" s="59"/>
      <c r="L53" s="59"/>
      <c r="O53" s="26" t="str">
        <f>IFERROR(VLOOKUP(C:C,'Results Data'!A:F,6,FALSE), "Not Found")</f>
        <v>Not Found</v>
      </c>
      <c r="P53" s="27" t="str">
        <f>IFERROR(VLOOKUP(C:C,'Results Data'!A:M,13,FALSE), "Not Found")</f>
        <v>Not Found</v>
      </c>
      <c r="Q53" s="27" t="b">
        <f>AND('RIDE DATA'!$A$5&lt;'Registration Data'!$P140,'RIDE DATA'!$B$5&gt;'Registration Data'!$P140)</f>
        <v>0</v>
      </c>
      <c r="R53" s="27">
        <f>IF(Q53=TRUE,O53*0.03,0)</f>
        <v>0</v>
      </c>
      <c r="S53" s="25">
        <f>COUNTIF('Historical Registration Data'!D:D,'Registration Data'!C140)</f>
        <v>0</v>
      </c>
      <c r="T53" s="28" t="e">
        <f>R53+O53</f>
        <v>#VALUE!</v>
      </c>
      <c r="U53" s="29" t="e">
        <f>T53/F53</f>
        <v>#VALUE!</v>
      </c>
      <c r="V53" s="44" t="e">
        <f>IF(U53&gt;100%,((U53-1)*10000),0)</f>
        <v>#VALUE!</v>
      </c>
    </row>
    <row r="54" spans="1:22" x14ac:dyDescent="0.25">
      <c r="A54" s="62" t="s">
        <v>26</v>
      </c>
      <c r="B54" s="56" t="s">
        <v>72</v>
      </c>
      <c r="C54" s="56" t="s">
        <v>73</v>
      </c>
      <c r="D54" s="57">
        <v>330</v>
      </c>
      <c r="E54" s="11"/>
      <c r="F54" s="23">
        <f>D54*0.94</f>
        <v>310.2</v>
      </c>
      <c r="G54" s="24">
        <f>IF(O54="Not Found",0,F54)</f>
        <v>0</v>
      </c>
      <c r="H54" s="59"/>
      <c r="I54" s="59"/>
      <c r="J54" s="59"/>
      <c r="K54" s="59"/>
      <c r="L54" s="59"/>
      <c r="O54" s="26" t="str">
        <f>IFERROR(VLOOKUP(C:C,'Results Data'!A:F,6,FALSE), "Not Found")</f>
        <v>Not Found</v>
      </c>
      <c r="P54" s="27" t="str">
        <f>IFERROR(VLOOKUP(C:C,'Results Data'!A:M,13,FALSE), "Not Found")</f>
        <v>Not Found</v>
      </c>
      <c r="Q54" s="27" t="b">
        <f>AND('RIDE DATA'!$A$5&lt;'Registration Data'!$P22,'RIDE DATA'!$B$5&gt;'Registration Data'!$P22)</f>
        <v>0</v>
      </c>
      <c r="R54" s="27">
        <f>IF(Q54=TRUE,O54*0.03,0)</f>
        <v>0</v>
      </c>
      <c r="S54" s="25">
        <f>COUNTIF('Historical Registration Data'!D:D,'Registration Data'!C22)</f>
        <v>0</v>
      </c>
      <c r="T54" s="28" t="e">
        <f>R54+O54</f>
        <v>#VALUE!</v>
      </c>
      <c r="U54" s="29" t="e">
        <f>T54/F54</f>
        <v>#VALUE!</v>
      </c>
      <c r="V54" s="44" t="e">
        <f>IF(U54&gt;100%,((U54-1)*10000),0)</f>
        <v>#VALUE!</v>
      </c>
    </row>
    <row r="55" spans="1:22" x14ac:dyDescent="0.25">
      <c r="A55" s="60" t="s">
        <v>28</v>
      </c>
      <c r="B55" s="56" t="s">
        <v>437</v>
      </c>
      <c r="C55" s="56" t="s">
        <v>438</v>
      </c>
      <c r="D55" s="57">
        <v>347</v>
      </c>
      <c r="E55" s="58"/>
      <c r="F55" s="23">
        <f>D55*0.94</f>
        <v>326.18</v>
      </c>
      <c r="G55" s="24">
        <f>IF(O55="Not Found",0,F55)</f>
        <v>0</v>
      </c>
      <c r="H55" s="59"/>
      <c r="I55" s="59"/>
      <c r="J55" s="59"/>
      <c r="K55" s="59"/>
      <c r="L55" s="59"/>
      <c r="O55" s="26" t="str">
        <f>IFERROR(VLOOKUP(C:C,'Results Data'!A:F,6,FALSE), "Not Found")</f>
        <v>Not Found</v>
      </c>
      <c r="P55" s="27" t="str">
        <f>IFERROR(VLOOKUP(C:C,'Results Data'!A:M,13,FALSE), "Not Found")</f>
        <v>Not Found</v>
      </c>
      <c r="Q55" s="27" t="b">
        <f>AND('RIDE DATA'!$A$5&lt;'Registration Data'!$P217,'RIDE DATA'!$B$5&gt;'Registration Data'!$P217)</f>
        <v>0</v>
      </c>
      <c r="R55" s="27">
        <f>IF(Q55=TRUE,O55*0.03,0)</f>
        <v>0</v>
      </c>
      <c r="S55" s="25">
        <f>COUNTIF('Historical Registration Data'!D:D,'Registration Data'!C217)</f>
        <v>0</v>
      </c>
      <c r="T55" s="28" t="e">
        <f>R55+O55</f>
        <v>#VALUE!</v>
      </c>
      <c r="U55" s="29" t="e">
        <f>T55/F55</f>
        <v>#VALUE!</v>
      </c>
      <c r="V55" s="44" t="e">
        <f>IF(U55&gt;100%,((U55-1)*10000),0)</f>
        <v>#VALUE!</v>
      </c>
    </row>
    <row r="56" spans="1:22" x14ac:dyDescent="0.25">
      <c r="A56" s="61" t="s">
        <v>29</v>
      </c>
      <c r="B56" s="56" t="s">
        <v>70</v>
      </c>
      <c r="C56" s="56" t="s">
        <v>71</v>
      </c>
      <c r="D56" s="57">
        <v>352</v>
      </c>
      <c r="E56" s="11"/>
      <c r="F56" s="23">
        <f>D56*0.94</f>
        <v>330.88</v>
      </c>
      <c r="G56" s="24">
        <f>IF(O56="Not Found",0,F56)</f>
        <v>0</v>
      </c>
      <c r="H56" s="59"/>
      <c r="I56" s="59"/>
      <c r="J56" s="59"/>
      <c r="K56" s="59"/>
      <c r="L56" s="59"/>
      <c r="O56" s="26" t="str">
        <f>IFERROR(VLOOKUP(C:C,'Results Data'!A:F,6,FALSE), "Not Found")</f>
        <v>Not Found</v>
      </c>
      <c r="P56" s="27" t="str">
        <f>IFERROR(VLOOKUP(C:C,'Results Data'!A:M,13,FALSE), "Not Found")</f>
        <v>Not Found</v>
      </c>
      <c r="Q56" s="27" t="b">
        <f>AND('RIDE DATA'!$A$5&lt;'Registration Data'!$P21,'RIDE DATA'!$B$5&gt;'Registration Data'!$P21)</f>
        <v>0</v>
      </c>
      <c r="R56" s="27">
        <f>IF(Q56=TRUE,O56*0.03,0)</f>
        <v>0</v>
      </c>
      <c r="S56" s="25">
        <f>COUNTIF('Historical Registration Data'!D:D,'Registration Data'!C21)</f>
        <v>0</v>
      </c>
      <c r="T56" s="28" t="e">
        <f>R56+O56</f>
        <v>#VALUE!</v>
      </c>
      <c r="U56" s="29" t="e">
        <f>T56/F56</f>
        <v>#VALUE!</v>
      </c>
      <c r="V56" s="44" t="e">
        <f>IF(U56&gt;100%,((U56-1)*10000),0)</f>
        <v>#VALUE!</v>
      </c>
    </row>
    <row r="57" spans="1:22" x14ac:dyDescent="0.25">
      <c r="A57" s="60" t="s">
        <v>28</v>
      </c>
      <c r="B57" s="56" t="s">
        <v>383</v>
      </c>
      <c r="C57" s="56" t="s">
        <v>384</v>
      </c>
      <c r="D57" s="57">
        <v>360</v>
      </c>
      <c r="E57" s="58"/>
      <c r="F57" s="23">
        <f>D57*0.94</f>
        <v>338.4</v>
      </c>
      <c r="G57" s="24">
        <f>IF(O57="Not Found",0,F57)</f>
        <v>0</v>
      </c>
      <c r="H57" s="59"/>
      <c r="I57" s="59"/>
      <c r="J57" s="59"/>
      <c r="K57" s="59"/>
      <c r="L57" s="59"/>
      <c r="O57" s="26" t="str">
        <f>IFERROR(VLOOKUP(C:C,'Results Data'!A:F,6,FALSE), "Not Found")</f>
        <v>Not Found</v>
      </c>
      <c r="P57" s="27" t="str">
        <f>IFERROR(VLOOKUP(C:C,'Results Data'!A:M,13,FALSE), "Not Found")</f>
        <v>Not Found</v>
      </c>
      <c r="Q57" s="27" t="b">
        <f>AND('RIDE DATA'!$A$5&lt;'Registration Data'!$P187,'RIDE DATA'!$B$5&gt;'Registration Data'!$P187)</f>
        <v>0</v>
      </c>
      <c r="R57" s="27">
        <f>IF(Q57=TRUE,O57*0.03,0)</f>
        <v>0</v>
      </c>
      <c r="S57" s="25">
        <f>COUNTIF('Historical Registration Data'!D:D,'Registration Data'!C187)</f>
        <v>0</v>
      </c>
      <c r="T57" s="28" t="e">
        <f>R57+O57</f>
        <v>#VALUE!</v>
      </c>
      <c r="U57" s="29" t="e">
        <f>T57/F57</f>
        <v>#VALUE!</v>
      </c>
      <c r="V57" s="44" t="e">
        <f>IF(U57&gt;100%,((U57-1)*10000),0)</f>
        <v>#VALUE!</v>
      </c>
    </row>
    <row r="58" spans="1:22" x14ac:dyDescent="0.25">
      <c r="A58" s="55" t="s">
        <v>25</v>
      </c>
      <c r="B58" s="56" t="s">
        <v>255</v>
      </c>
      <c r="C58" s="56" t="s">
        <v>256</v>
      </c>
      <c r="D58" s="57">
        <v>588</v>
      </c>
      <c r="E58" s="11"/>
      <c r="F58" s="23">
        <f>D58*0.94</f>
        <v>552.71999999999991</v>
      </c>
      <c r="G58" s="24">
        <f>IF(O58="Not Found",0,F58)</f>
        <v>0</v>
      </c>
      <c r="H58" s="59"/>
      <c r="I58" s="59"/>
      <c r="J58" s="59"/>
      <c r="K58" s="59"/>
      <c r="L58" s="59"/>
      <c r="O58" s="26" t="str">
        <f>IFERROR(VLOOKUP(C:C,'Results Data'!A:F,6,FALSE), "Not Found")</f>
        <v>Not Found</v>
      </c>
      <c r="P58" s="27" t="str">
        <f>IFERROR(VLOOKUP(C:C,'Results Data'!A:M,13,FALSE), "Not Found")</f>
        <v>Not Found</v>
      </c>
      <c r="Q58" s="27" t="b">
        <f>AND('RIDE DATA'!$A$5&lt;'Registration Data'!$P117,'RIDE DATA'!$B$5&gt;'Registration Data'!$P117)</f>
        <v>0</v>
      </c>
      <c r="R58" s="27">
        <f>IF(Q58=TRUE,O58*0.03,0)</f>
        <v>0</v>
      </c>
      <c r="S58" s="25">
        <f>COUNTIF('Historical Registration Data'!D:D,'Registration Data'!C117)</f>
        <v>0</v>
      </c>
      <c r="T58" s="28" t="e">
        <f>R58+O58</f>
        <v>#VALUE!</v>
      </c>
      <c r="U58" s="29" t="e">
        <f>T58/F58</f>
        <v>#VALUE!</v>
      </c>
      <c r="V58" s="44" t="e">
        <f>IF(U58&gt;100%,((U58-1)*10000),0)</f>
        <v>#VALUE!</v>
      </c>
    </row>
    <row r="59" spans="1:22" x14ac:dyDescent="0.25">
      <c r="A59" s="55" t="s">
        <v>25</v>
      </c>
      <c r="B59" s="56" t="s">
        <v>351</v>
      </c>
      <c r="C59" s="56" t="s">
        <v>352</v>
      </c>
      <c r="D59" s="57">
        <v>548</v>
      </c>
      <c r="E59" s="58"/>
      <c r="F59" s="23">
        <f>D59*0.94</f>
        <v>515.12</v>
      </c>
      <c r="G59" s="24">
        <f>IF(O59="Not Found",0,F59)</f>
        <v>0</v>
      </c>
      <c r="H59" s="59"/>
      <c r="I59" s="59"/>
      <c r="J59" s="59"/>
      <c r="K59" s="59"/>
      <c r="L59" s="59"/>
      <c r="O59" s="26" t="str">
        <f>IFERROR(VLOOKUP(C:C,'Results Data'!A:F,6,FALSE), "Not Found")</f>
        <v>Not Found</v>
      </c>
      <c r="P59" s="27" t="str">
        <f>IFERROR(VLOOKUP(C:C,'Results Data'!A:M,13,FALSE), "Not Found")</f>
        <v>Not Found</v>
      </c>
      <c r="Q59" s="27" t="b">
        <f>AND('RIDE DATA'!$A$5&lt;'Registration Data'!$P170,'RIDE DATA'!$B$5&gt;'Registration Data'!$P170)</f>
        <v>0</v>
      </c>
      <c r="R59" s="27">
        <f>IF(Q59=TRUE,O59*0.03,0)</f>
        <v>0</v>
      </c>
      <c r="S59" s="25">
        <f>COUNTIF('Historical Registration Data'!D:D,'Registration Data'!C170)</f>
        <v>0</v>
      </c>
      <c r="T59" s="28" t="e">
        <f>R59+O59</f>
        <v>#VALUE!</v>
      </c>
      <c r="U59" s="29" t="e">
        <f>T59/F59</f>
        <v>#VALUE!</v>
      </c>
      <c r="V59" s="44" t="e">
        <f>IF(U59&gt;100%,((U59-1)*10000),0)</f>
        <v>#VALUE!</v>
      </c>
    </row>
    <row r="60" spans="1:22" x14ac:dyDescent="0.25">
      <c r="A60" s="62" t="s">
        <v>26</v>
      </c>
      <c r="B60" s="56" t="s">
        <v>343</v>
      </c>
      <c r="C60" s="56" t="s">
        <v>344</v>
      </c>
      <c r="D60" s="57">
        <v>357</v>
      </c>
      <c r="E60" s="58"/>
      <c r="F60" s="23">
        <f>D60*0.94</f>
        <v>335.58</v>
      </c>
      <c r="G60" s="24">
        <f>IF(O60="Not Found",0,F60)</f>
        <v>0</v>
      </c>
      <c r="H60" s="59" t="s">
        <v>513</v>
      </c>
      <c r="I60" s="59" t="s">
        <v>521</v>
      </c>
      <c r="J60" s="59" t="s">
        <v>529</v>
      </c>
      <c r="K60" s="59"/>
      <c r="L60" s="59"/>
      <c r="O60" s="26" t="str">
        <f>IFERROR(VLOOKUP(C:C,'Results Data'!A:F,6,FALSE), "Not Found")</f>
        <v>Not Found</v>
      </c>
      <c r="P60" s="27" t="str">
        <f>IFERROR(VLOOKUP(C:C,'Results Data'!A:M,13,FALSE), "Not Found")</f>
        <v>Not Found</v>
      </c>
      <c r="Q60" s="27" t="b">
        <f>AND('RIDE DATA'!$A$5&lt;'Registration Data'!$P166,'RIDE DATA'!$B$5&gt;'Registration Data'!$P166)</f>
        <v>0</v>
      </c>
      <c r="R60" s="27">
        <f>IF(Q60=TRUE,O60*0.03,0)</f>
        <v>0</v>
      </c>
      <c r="S60" s="25">
        <f>COUNTIF('Historical Registration Data'!D:D,'Registration Data'!C166)</f>
        <v>0</v>
      </c>
      <c r="T60" s="28" t="e">
        <f>R60+O60</f>
        <v>#VALUE!</v>
      </c>
      <c r="U60" s="29" t="e">
        <f>T60/F60</f>
        <v>#VALUE!</v>
      </c>
      <c r="V60" s="44" t="e">
        <f>IF(U60&gt;100%,((U60-1)*10000),0)</f>
        <v>#VALUE!</v>
      </c>
    </row>
    <row r="61" spans="1:22" x14ac:dyDescent="0.25">
      <c r="A61" s="62" t="s">
        <v>26</v>
      </c>
      <c r="B61" s="56" t="s">
        <v>76</v>
      </c>
      <c r="C61" s="56" t="s">
        <v>77</v>
      </c>
      <c r="D61" s="57">
        <v>469</v>
      </c>
      <c r="E61" s="11"/>
      <c r="F61" s="23">
        <f>D61*0.94</f>
        <v>440.85999999999996</v>
      </c>
      <c r="G61" s="24">
        <f>IF(O61="Not Found",0,F61)</f>
        <v>0</v>
      </c>
      <c r="H61" s="59" t="s">
        <v>518</v>
      </c>
      <c r="I61" s="59"/>
      <c r="J61" s="59"/>
      <c r="K61" s="59"/>
      <c r="L61" s="59"/>
      <c r="O61" s="26" t="str">
        <f>IFERROR(VLOOKUP(C:C,'Results Data'!A:F,6,FALSE), "Not Found")</f>
        <v>Not Found</v>
      </c>
      <c r="P61" s="27" t="str">
        <f>IFERROR(VLOOKUP(C:C,'Results Data'!A:M,13,FALSE), "Not Found")</f>
        <v>Not Found</v>
      </c>
      <c r="Q61" s="27" t="b">
        <f>AND('RIDE DATA'!$A$5&lt;'Registration Data'!$P24,'RIDE DATA'!$B$5&gt;'Registration Data'!$P24)</f>
        <v>0</v>
      </c>
      <c r="R61" s="27">
        <f>IF(Q61=TRUE,O61*0.03,0)</f>
        <v>0</v>
      </c>
      <c r="S61" s="25">
        <f>COUNTIF('Historical Registration Data'!D:D,'Registration Data'!C24)</f>
        <v>0</v>
      </c>
      <c r="T61" s="28" t="e">
        <f>R61+O61</f>
        <v>#VALUE!</v>
      </c>
      <c r="U61" s="29" t="e">
        <f>T61/F61</f>
        <v>#VALUE!</v>
      </c>
      <c r="V61" s="44" t="e">
        <f>IF(U61&gt;100%,((U61-1)*10000),0)</f>
        <v>#VALUE!</v>
      </c>
    </row>
    <row r="62" spans="1:22" x14ac:dyDescent="0.25">
      <c r="A62" s="55" t="s">
        <v>25</v>
      </c>
      <c r="B62" s="56" t="s">
        <v>445</v>
      </c>
      <c r="C62" s="56" t="s">
        <v>446</v>
      </c>
      <c r="D62" s="57">
        <v>340</v>
      </c>
      <c r="E62" s="58"/>
      <c r="F62" s="23">
        <f>D62*0.94</f>
        <v>319.59999999999997</v>
      </c>
      <c r="G62" s="24">
        <f>IF(O62="Not Found",0,F62)</f>
        <v>0</v>
      </c>
      <c r="H62" s="59" t="s">
        <v>523</v>
      </c>
      <c r="I62" s="59" t="s">
        <v>521</v>
      </c>
      <c r="J62" s="59" t="s">
        <v>526</v>
      </c>
      <c r="K62" s="59"/>
      <c r="L62" s="59"/>
      <c r="O62" s="26" t="str">
        <f>IFERROR(VLOOKUP(C:C,'Results Data'!A:F,6,FALSE), "Not Found")</f>
        <v>Not Found</v>
      </c>
      <c r="P62" s="27" t="str">
        <f>IFERROR(VLOOKUP(C:C,'Results Data'!A:M,13,FALSE), "Not Found")</f>
        <v>Not Found</v>
      </c>
      <c r="Q62" s="27" t="b">
        <f>AND('RIDE DATA'!$A$5&lt;'Registration Data'!$P221,'RIDE DATA'!$B$5&gt;'Registration Data'!$P221)</f>
        <v>0</v>
      </c>
      <c r="R62" s="27">
        <f>IF(Q62=TRUE,O62*0.03,0)</f>
        <v>0</v>
      </c>
      <c r="S62" s="25">
        <f>COUNTIF('Historical Registration Data'!D:D,'Registration Data'!C221)</f>
        <v>0</v>
      </c>
      <c r="T62" s="28" t="e">
        <f>R62+O62</f>
        <v>#VALUE!</v>
      </c>
      <c r="U62" s="29" t="e">
        <f>T62/F62</f>
        <v>#VALUE!</v>
      </c>
      <c r="V62" s="44" t="e">
        <f>IF(U62&gt;100%,((U62-1)*10000),0)</f>
        <v>#VALUE!</v>
      </c>
    </row>
    <row r="63" spans="1:22" x14ac:dyDescent="0.25">
      <c r="A63" s="62" t="s">
        <v>26</v>
      </c>
      <c r="B63" s="56" t="s">
        <v>94</v>
      </c>
      <c r="C63" s="56" t="s">
        <v>95</v>
      </c>
      <c r="D63" s="57">
        <v>455</v>
      </c>
      <c r="E63" s="11"/>
      <c r="F63" s="23">
        <f>D63*0.94</f>
        <v>427.7</v>
      </c>
      <c r="G63" s="24">
        <f>IF(O63="Not Found",0,F63)</f>
        <v>0</v>
      </c>
      <c r="H63" s="59" t="s">
        <v>523</v>
      </c>
      <c r="I63" s="59" t="s">
        <v>521</v>
      </c>
      <c r="J63" s="59" t="s">
        <v>526</v>
      </c>
      <c r="K63" s="59"/>
      <c r="L63" s="59"/>
      <c r="O63" s="26" t="str">
        <f>IFERROR(VLOOKUP(C:C,'Results Data'!A:F,6,FALSE), "Not Found")</f>
        <v>Not Found</v>
      </c>
      <c r="P63" s="27" t="str">
        <f>IFERROR(VLOOKUP(C:C,'Results Data'!A:M,13,FALSE), "Not Found")</f>
        <v>Not Found</v>
      </c>
      <c r="Q63" s="27" t="b">
        <f>AND('RIDE DATA'!$A$5&lt;'Registration Data'!$P33,'RIDE DATA'!$B$5&gt;'Registration Data'!$P33)</f>
        <v>0</v>
      </c>
      <c r="R63" s="27">
        <f>IF(Q63=TRUE,O63*0.03,0)</f>
        <v>0</v>
      </c>
      <c r="S63" s="25">
        <f>COUNTIF('Historical Registration Data'!D:D,'Registration Data'!C33)</f>
        <v>0</v>
      </c>
      <c r="T63" s="28" t="e">
        <f>R63+O63</f>
        <v>#VALUE!</v>
      </c>
      <c r="U63" s="29" t="e">
        <f>T63/F63</f>
        <v>#VALUE!</v>
      </c>
      <c r="V63" s="44" t="e">
        <f>IF(U63&gt;100%,((U63-1)*10000),0)</f>
        <v>#VALUE!</v>
      </c>
    </row>
    <row r="64" spans="1:22" x14ac:dyDescent="0.25">
      <c r="A64" s="55" t="s">
        <v>25</v>
      </c>
      <c r="B64" s="56" t="s">
        <v>415</v>
      </c>
      <c r="C64" s="56" t="s">
        <v>416</v>
      </c>
      <c r="D64" s="57">
        <v>75</v>
      </c>
      <c r="E64" s="58" t="s">
        <v>547</v>
      </c>
      <c r="F64" s="23">
        <f>D64*0.94</f>
        <v>70.5</v>
      </c>
      <c r="G64" s="24">
        <f>IF(O64="Not Found",0,F64)</f>
        <v>0</v>
      </c>
      <c r="H64" s="59" t="s">
        <v>523</v>
      </c>
      <c r="I64" s="59" t="s">
        <v>514</v>
      </c>
      <c r="J64" s="59"/>
      <c r="K64" s="59"/>
      <c r="L64" s="59" t="s">
        <v>520</v>
      </c>
      <c r="O64" s="26" t="str">
        <f>IFERROR(VLOOKUP(C:C,'Results Data'!A:F,6,FALSE), "Not Found")</f>
        <v>Not Found</v>
      </c>
      <c r="P64" s="27" t="str">
        <f>IFERROR(VLOOKUP(C:C,'Results Data'!A:M,13,FALSE), "Not Found")</f>
        <v>Not Found</v>
      </c>
      <c r="Q64" s="27" t="b">
        <f>AND('RIDE DATA'!$A$5&lt;'Registration Data'!$P205,'RIDE DATA'!$B$5&gt;'Registration Data'!$P205)</f>
        <v>0</v>
      </c>
      <c r="R64" s="27">
        <f>IF(Q64=TRUE,O64*0.03,0)</f>
        <v>0</v>
      </c>
      <c r="S64" s="25">
        <f>COUNTIF('Historical Registration Data'!D:D,'Registration Data'!C205)</f>
        <v>0</v>
      </c>
      <c r="T64" s="28" t="e">
        <f>R64+O64</f>
        <v>#VALUE!</v>
      </c>
      <c r="U64" s="29" t="e">
        <f>T64/F64</f>
        <v>#VALUE!</v>
      </c>
      <c r="V64" s="44" t="e">
        <f>IF(U64&gt;100%,((U64-1)*10000),0)</f>
        <v>#VALUE!</v>
      </c>
    </row>
    <row r="65" spans="1:22" x14ac:dyDescent="0.25">
      <c r="A65" s="60" t="s">
        <v>28</v>
      </c>
      <c r="B65" s="56" t="s">
        <v>453</v>
      </c>
      <c r="C65" s="56" t="s">
        <v>454</v>
      </c>
      <c r="D65" s="57">
        <v>327</v>
      </c>
      <c r="E65" s="58"/>
      <c r="F65" s="23">
        <f>D65*0.94</f>
        <v>307.38</v>
      </c>
      <c r="G65" s="24">
        <f>IF(O65="Not Found",0,F65)</f>
        <v>0</v>
      </c>
      <c r="H65" s="59" t="s">
        <v>513</v>
      </c>
      <c r="I65" s="59" t="s">
        <v>527</v>
      </c>
      <c r="J65" s="59"/>
      <c r="K65" s="59"/>
      <c r="L65" s="59"/>
      <c r="O65" s="26" t="str">
        <f>IFERROR(VLOOKUP(C:C,'Results Data'!A:F,6,FALSE), "Not Found")</f>
        <v>Not Found</v>
      </c>
      <c r="P65" s="27" t="str">
        <f>IFERROR(VLOOKUP(C:C,'Results Data'!A:M,13,FALSE), "Not Found")</f>
        <v>Not Found</v>
      </c>
      <c r="Q65" s="27" t="b">
        <f>AND('RIDE DATA'!$A$5&lt;'Registration Data'!$P225,'RIDE DATA'!$B$5&gt;'Registration Data'!$P225)</f>
        <v>0</v>
      </c>
      <c r="R65" s="27">
        <f>IF(Q65=TRUE,O65*0.03,0)</f>
        <v>0</v>
      </c>
      <c r="S65" s="25">
        <f>COUNTIF('Historical Registration Data'!D:D,'Registration Data'!C225)</f>
        <v>0</v>
      </c>
      <c r="T65" s="28" t="e">
        <f>R65+O65</f>
        <v>#VALUE!</v>
      </c>
      <c r="U65" s="29" t="e">
        <f>T65/F65</f>
        <v>#VALUE!</v>
      </c>
      <c r="V65" s="44" t="e">
        <f>IF(U65&gt;100%,((U65-1)*10000),0)</f>
        <v>#VALUE!</v>
      </c>
    </row>
    <row r="66" spans="1:22" x14ac:dyDescent="0.25">
      <c r="A66" s="61" t="s">
        <v>29</v>
      </c>
      <c r="B66" s="56" t="s">
        <v>413</v>
      </c>
      <c r="C66" s="56" t="s">
        <v>414</v>
      </c>
      <c r="D66" s="57">
        <v>339</v>
      </c>
      <c r="E66" s="58"/>
      <c r="F66" s="23">
        <f>D66*0.94</f>
        <v>318.65999999999997</v>
      </c>
      <c r="G66" s="24">
        <f>IF(O66="Not Found",0,F66)</f>
        <v>0</v>
      </c>
      <c r="H66" s="59"/>
      <c r="I66" s="59"/>
      <c r="J66" s="59"/>
      <c r="K66" s="59"/>
      <c r="L66" s="59"/>
      <c r="O66" s="26" t="str">
        <f>IFERROR(VLOOKUP(C:C,'Results Data'!A:F,6,FALSE), "Not Found")</f>
        <v>Not Found</v>
      </c>
      <c r="P66" s="27" t="str">
        <f>IFERROR(VLOOKUP(C:C,'Results Data'!A:M,13,FALSE), "Not Found")</f>
        <v>Not Found</v>
      </c>
      <c r="Q66" s="27" t="b">
        <f>AND('RIDE DATA'!$A$5&lt;'Registration Data'!$P204,'RIDE DATA'!$B$5&gt;'Registration Data'!$P204)</f>
        <v>0</v>
      </c>
      <c r="R66" s="27">
        <f>IF(Q66=TRUE,O66*0.03,0)</f>
        <v>0</v>
      </c>
      <c r="S66" s="25">
        <f>COUNTIF('Historical Registration Data'!D:D,'Registration Data'!C204)</f>
        <v>0</v>
      </c>
      <c r="T66" s="28" t="e">
        <f>R66+O66</f>
        <v>#VALUE!</v>
      </c>
      <c r="U66" s="29" t="e">
        <f>T66/F66</f>
        <v>#VALUE!</v>
      </c>
      <c r="V66" s="44" t="e">
        <f>IF(U66&gt;100%,((U66-1)*10000),0)</f>
        <v>#VALUE!</v>
      </c>
    </row>
    <row r="67" spans="1:22" x14ac:dyDescent="0.25">
      <c r="A67" s="61" t="s">
        <v>29</v>
      </c>
      <c r="B67" s="56" t="s">
        <v>371</v>
      </c>
      <c r="C67" s="56" t="s">
        <v>372</v>
      </c>
      <c r="D67" s="57">
        <v>387</v>
      </c>
      <c r="E67" s="58"/>
      <c r="F67" s="23">
        <f>D67*0.94</f>
        <v>363.78</v>
      </c>
      <c r="G67" s="24">
        <f>IF(O67="Not Found",0,F67)</f>
        <v>0</v>
      </c>
      <c r="H67" s="59" t="s">
        <v>513</v>
      </c>
      <c r="I67" s="59" t="s">
        <v>519</v>
      </c>
      <c r="J67" s="59"/>
      <c r="K67" s="59"/>
      <c r="L67" s="59"/>
      <c r="O67" s="26" t="str">
        <f>IFERROR(VLOOKUP(C:C,'Results Data'!A:F,6,FALSE), "Not Found")</f>
        <v>Not Found</v>
      </c>
      <c r="P67" s="27" t="str">
        <f>IFERROR(VLOOKUP(C:C,'Results Data'!A:M,13,FALSE), "Not Found")</f>
        <v>Not Found</v>
      </c>
      <c r="Q67" s="27" t="b">
        <f>AND('RIDE DATA'!$A$5&lt;'Registration Data'!$P181,'RIDE DATA'!$B$5&gt;'Registration Data'!$P181)</f>
        <v>0</v>
      </c>
      <c r="R67" s="27">
        <f>IF(Q67=TRUE,O67*0.03,0)</f>
        <v>0</v>
      </c>
      <c r="S67" s="25">
        <f>COUNTIF('Historical Registration Data'!D:D,'Registration Data'!C181)</f>
        <v>0</v>
      </c>
      <c r="T67" s="28" t="e">
        <f>R67+O67</f>
        <v>#VALUE!</v>
      </c>
      <c r="U67" s="29" t="e">
        <f>T67/F67</f>
        <v>#VALUE!</v>
      </c>
      <c r="V67" s="44" t="e">
        <f>IF(U67&gt;100%,((U67-1)*10000),0)</f>
        <v>#VALUE!</v>
      </c>
    </row>
    <row r="68" spans="1:22" x14ac:dyDescent="0.25">
      <c r="A68" s="60" t="s">
        <v>28</v>
      </c>
      <c r="B68" s="56" t="s">
        <v>421</v>
      </c>
      <c r="C68" s="56" t="s">
        <v>422</v>
      </c>
      <c r="D68" s="57">
        <v>458</v>
      </c>
      <c r="E68" s="58"/>
      <c r="F68" s="23">
        <f>D68*0.94</f>
        <v>430.52</v>
      </c>
      <c r="G68" s="24">
        <f>IF(O68="Not Found",0,F68)</f>
        <v>0</v>
      </c>
      <c r="H68" s="59"/>
      <c r="I68" s="59"/>
      <c r="J68" s="59"/>
      <c r="K68" s="59"/>
      <c r="L68" s="59"/>
      <c r="O68" s="26" t="str">
        <f>IFERROR(VLOOKUP(C:C,'Results Data'!A:F,6,FALSE), "Not Found")</f>
        <v>Not Found</v>
      </c>
      <c r="P68" s="27" t="str">
        <f>IFERROR(VLOOKUP(C:C,'Results Data'!A:M,13,FALSE), "Not Found")</f>
        <v>Not Found</v>
      </c>
      <c r="Q68" s="27" t="b">
        <f>AND('RIDE DATA'!$A$5&lt;'Registration Data'!$P208,'RIDE DATA'!$B$5&gt;'Registration Data'!$P208)</f>
        <v>0</v>
      </c>
      <c r="R68" s="27">
        <f>IF(Q68=TRUE,O68*0.03,0)</f>
        <v>0</v>
      </c>
      <c r="S68" s="25">
        <f>COUNTIF('Historical Registration Data'!D:D,'Registration Data'!C208)</f>
        <v>0</v>
      </c>
      <c r="T68" s="28" t="e">
        <f>R68+O68</f>
        <v>#VALUE!</v>
      </c>
      <c r="U68" s="29" t="e">
        <f>T68/F68</f>
        <v>#VALUE!</v>
      </c>
      <c r="V68" s="44" t="e">
        <f>IF(U68&gt;100%,((U68-1)*10000),0)</f>
        <v>#VALUE!</v>
      </c>
    </row>
    <row r="69" spans="1:22" x14ac:dyDescent="0.25">
      <c r="A69" s="61" t="s">
        <v>29</v>
      </c>
      <c r="B69" s="56" t="s">
        <v>495</v>
      </c>
      <c r="C69" s="56" t="s">
        <v>496</v>
      </c>
      <c r="D69" s="57">
        <v>478</v>
      </c>
      <c r="E69" s="58"/>
      <c r="F69" s="23">
        <f>D69*0.94</f>
        <v>449.32</v>
      </c>
      <c r="G69" s="24">
        <f>IF(O69="Not Found",0,F69)</f>
        <v>0</v>
      </c>
      <c r="H69" s="59"/>
      <c r="I69" s="59"/>
      <c r="J69" s="59"/>
      <c r="K69" s="59"/>
      <c r="L69" s="59"/>
      <c r="O69" s="26" t="str">
        <f>IFERROR(VLOOKUP(C:C,'Results Data'!A:F,6,FALSE), "Not Found")</f>
        <v>Not Found</v>
      </c>
      <c r="P69" s="27" t="str">
        <f>IFERROR(VLOOKUP(C:C,'Results Data'!A:M,13,FALSE), "Not Found")</f>
        <v>Not Found</v>
      </c>
      <c r="Q69" s="27" t="b">
        <f>AND('RIDE DATA'!$A$5&lt;'Registration Data'!$P246,'RIDE DATA'!$B$5&gt;'Registration Data'!$P246)</f>
        <v>0</v>
      </c>
      <c r="R69" s="27">
        <f>IF(Q69=TRUE,O69*0.03,0)</f>
        <v>0</v>
      </c>
      <c r="S69" s="25">
        <f>COUNTIF('Historical Registration Data'!D:D,'Registration Data'!C246)</f>
        <v>0</v>
      </c>
      <c r="T69" s="28" t="e">
        <f>R69+O69</f>
        <v>#VALUE!</v>
      </c>
      <c r="U69" s="29" t="e">
        <f>T69/F69</f>
        <v>#VALUE!</v>
      </c>
      <c r="V69" s="44" t="e">
        <f>IF(U69&gt;100%,((U69-1)*10000),0)</f>
        <v>#VALUE!</v>
      </c>
    </row>
    <row r="70" spans="1:22" x14ac:dyDescent="0.25">
      <c r="A70" s="62" t="s">
        <v>26</v>
      </c>
      <c r="B70" s="56" t="s">
        <v>134</v>
      </c>
      <c r="C70" s="56" t="s">
        <v>135</v>
      </c>
      <c r="D70" s="57">
        <v>308</v>
      </c>
      <c r="E70" s="11"/>
      <c r="F70" s="23">
        <f>D70*0.94</f>
        <v>289.52</v>
      </c>
      <c r="G70" s="24">
        <f>IF(O70="Not Found",0,F70)</f>
        <v>0</v>
      </c>
      <c r="H70" s="59" t="s">
        <v>513</v>
      </c>
      <c r="I70" s="59"/>
      <c r="J70" s="59"/>
      <c r="K70" s="59"/>
      <c r="L70" s="59"/>
      <c r="O70" s="26" t="str">
        <f>IFERROR(VLOOKUP(C:C,'Results Data'!A:F,6,FALSE), "Not Found")</f>
        <v>Not Found</v>
      </c>
      <c r="P70" s="27" t="str">
        <f>IFERROR(VLOOKUP(C:C,'Results Data'!A:M,13,FALSE), "Not Found")</f>
        <v>Not Found</v>
      </c>
      <c r="Q70" s="27" t="b">
        <f>AND('RIDE DATA'!$A$5&lt;'Registration Data'!$P53,'RIDE DATA'!$B$5&gt;'Registration Data'!$P53)</f>
        <v>0</v>
      </c>
      <c r="R70" s="27">
        <f>IF(Q70=TRUE,O70*0.03,0)</f>
        <v>0</v>
      </c>
      <c r="S70" s="25">
        <f>COUNTIF('Historical Registration Data'!D:D,'Registration Data'!C53)</f>
        <v>0</v>
      </c>
      <c r="T70" s="28" t="e">
        <f>R70+O70</f>
        <v>#VALUE!</v>
      </c>
      <c r="U70" s="29" t="e">
        <f>T70/F70</f>
        <v>#VALUE!</v>
      </c>
      <c r="V70" s="44" t="e">
        <f>IF(U70&gt;100%,((U70-1)*10000),0)</f>
        <v>#VALUE!</v>
      </c>
    </row>
    <row r="71" spans="1:22" x14ac:dyDescent="0.25">
      <c r="A71" s="61" t="s">
        <v>29</v>
      </c>
      <c r="B71" s="56" t="s">
        <v>297</v>
      </c>
      <c r="C71" s="56" t="s">
        <v>298</v>
      </c>
      <c r="D71" s="57">
        <v>189</v>
      </c>
      <c r="E71" s="11"/>
      <c r="F71" s="23">
        <f>D71*0.94</f>
        <v>177.66</v>
      </c>
      <c r="G71" s="24">
        <f>IF(O71="Not Found",0,F71)</f>
        <v>0</v>
      </c>
      <c r="H71" s="59" t="s">
        <v>518</v>
      </c>
      <c r="I71" s="59" t="s">
        <v>521</v>
      </c>
      <c r="J71" s="59" t="s">
        <v>525</v>
      </c>
      <c r="K71" s="59"/>
      <c r="L71" s="59"/>
      <c r="O71" s="26" t="str">
        <f>IFERROR(VLOOKUP(C:C,'Results Data'!A:F,6,FALSE), "Not Found")</f>
        <v>Not Found</v>
      </c>
      <c r="P71" s="27" t="str">
        <f>IFERROR(VLOOKUP(C:C,'Results Data'!A:M,13,FALSE), "Not Found")</f>
        <v>Not Found</v>
      </c>
      <c r="Q71" s="27" t="b">
        <f>AND('RIDE DATA'!$A$5&lt;'Registration Data'!$P139,'RIDE DATA'!$B$5&gt;'Registration Data'!$P139)</f>
        <v>0</v>
      </c>
      <c r="R71" s="27">
        <f>IF(Q71=TRUE,O71*0.03,0)</f>
        <v>0</v>
      </c>
      <c r="S71" s="25">
        <f>COUNTIF('Historical Registration Data'!D:D,'Registration Data'!C139)</f>
        <v>0</v>
      </c>
      <c r="T71" s="28" t="e">
        <f>R71+O71</f>
        <v>#VALUE!</v>
      </c>
      <c r="U71" s="29" t="e">
        <f>T71/F71</f>
        <v>#VALUE!</v>
      </c>
      <c r="V71" s="44" t="e">
        <f>IF(U71&gt;100%,((U71-1)*10000),0)</f>
        <v>#VALUE!</v>
      </c>
    </row>
    <row r="72" spans="1:22" x14ac:dyDescent="0.25">
      <c r="A72" s="60" t="s">
        <v>28</v>
      </c>
      <c r="B72" s="56" t="s">
        <v>493</v>
      </c>
      <c r="C72" s="56" t="s">
        <v>494</v>
      </c>
      <c r="D72" s="57">
        <v>428</v>
      </c>
      <c r="E72" s="58"/>
      <c r="F72" s="23">
        <f>D72*0.94</f>
        <v>402.32</v>
      </c>
      <c r="G72" s="24">
        <f>IF(O72="Not Found",0,F72)</f>
        <v>0</v>
      </c>
      <c r="H72" s="59"/>
      <c r="I72" s="59"/>
      <c r="J72" s="59"/>
      <c r="K72" s="59"/>
      <c r="L72" s="59"/>
      <c r="O72" s="26" t="str">
        <f>IFERROR(VLOOKUP(C:C,'Results Data'!A:F,6,FALSE), "Not Found")</f>
        <v>Not Found</v>
      </c>
      <c r="P72" s="27" t="str">
        <f>IFERROR(VLOOKUP(C:C,'Results Data'!A:M,13,FALSE), "Not Found")</f>
        <v>Not Found</v>
      </c>
      <c r="Q72" s="27" t="b">
        <f>AND('RIDE DATA'!$A$5&lt;'Registration Data'!$P245,'RIDE DATA'!$B$5&gt;'Registration Data'!$P245)</f>
        <v>0</v>
      </c>
      <c r="R72" s="27">
        <f>IF(Q72=TRUE,O72*0.03,0)</f>
        <v>0</v>
      </c>
      <c r="S72" s="25">
        <f>COUNTIF('Historical Registration Data'!D:D,'Registration Data'!C245)</f>
        <v>0</v>
      </c>
      <c r="T72" s="28" t="e">
        <f>R72+O72</f>
        <v>#VALUE!</v>
      </c>
      <c r="U72" s="29" t="e">
        <f>T72/F72</f>
        <v>#VALUE!</v>
      </c>
      <c r="V72" s="44" t="e">
        <f>IF(U72&gt;100%,((U72-1)*10000),0)</f>
        <v>#VALUE!</v>
      </c>
    </row>
    <row r="73" spans="1:22" x14ac:dyDescent="0.25">
      <c r="A73" s="61" t="s">
        <v>29</v>
      </c>
      <c r="B73" s="56" t="s">
        <v>507</v>
      </c>
      <c r="C73" s="56" t="s">
        <v>508</v>
      </c>
      <c r="D73" s="57">
        <v>300</v>
      </c>
      <c r="E73" s="58"/>
      <c r="F73" s="23">
        <f>D73*0.94</f>
        <v>282</v>
      </c>
      <c r="G73" s="24">
        <f>IF(O73="Not Found",0,F73)</f>
        <v>0</v>
      </c>
      <c r="H73" s="59"/>
      <c r="I73" s="59"/>
      <c r="J73" s="59"/>
      <c r="K73" s="59"/>
      <c r="L73" s="59"/>
      <c r="O73" s="26" t="str">
        <f>IFERROR(VLOOKUP(C:C,'Results Data'!A:F,6,FALSE), "Not Found")</f>
        <v>Not Found</v>
      </c>
      <c r="P73" s="27" t="str">
        <f>IFERROR(VLOOKUP(C:C,'Results Data'!A:M,13,FALSE), "Not Found")</f>
        <v>Not Found</v>
      </c>
      <c r="Q73" s="27" t="b">
        <f>AND('RIDE DATA'!$A$5&lt;'Registration Data'!$P252,'RIDE DATA'!$B$5&gt;'Registration Data'!$P252)</f>
        <v>0</v>
      </c>
      <c r="R73" s="27">
        <f>IF(Q73=TRUE,O73*0.03,0)</f>
        <v>0</v>
      </c>
      <c r="S73" s="25">
        <f>COUNTIF('Historical Registration Data'!D:D,'Registration Data'!C252)</f>
        <v>0</v>
      </c>
      <c r="T73" s="28" t="e">
        <f>R73+O73</f>
        <v>#VALUE!</v>
      </c>
      <c r="U73" s="29" t="e">
        <f>T73/F73</f>
        <v>#VALUE!</v>
      </c>
      <c r="V73" s="44" t="e">
        <f>IF(U73&gt;100%,((U73-1)*10000),0)</f>
        <v>#VALUE!</v>
      </c>
    </row>
    <row r="74" spans="1:22" x14ac:dyDescent="0.25">
      <c r="A74" s="62" t="s">
        <v>26</v>
      </c>
      <c r="B74" s="56" t="s">
        <v>132</v>
      </c>
      <c r="C74" s="56" t="s">
        <v>133</v>
      </c>
      <c r="D74" s="57">
        <v>576</v>
      </c>
      <c r="E74" s="11"/>
      <c r="F74" s="23">
        <f>D74*0.94</f>
        <v>541.43999999999994</v>
      </c>
      <c r="G74" s="24">
        <f>IF(O74="Not Found",0,F74)</f>
        <v>0</v>
      </c>
      <c r="H74" s="59"/>
      <c r="I74" s="59"/>
      <c r="J74" s="59"/>
      <c r="K74" s="59"/>
      <c r="L74" s="59"/>
      <c r="O74" s="26" t="str">
        <f>IFERROR(VLOOKUP(C:C,'Results Data'!A:F,6,FALSE), "Not Found")</f>
        <v>Not Found</v>
      </c>
      <c r="P74" s="27" t="str">
        <f>IFERROR(VLOOKUP(C:C,'Results Data'!A:M,13,FALSE), "Not Found")</f>
        <v>Not Found</v>
      </c>
      <c r="Q74" s="27" t="b">
        <f>AND('RIDE DATA'!$A$5&lt;'Registration Data'!$P52,'RIDE DATA'!$B$5&gt;'Registration Data'!$P52)</f>
        <v>0</v>
      </c>
      <c r="R74" s="27">
        <f>IF(Q74=TRUE,O74*0.03,0)</f>
        <v>0</v>
      </c>
      <c r="S74" s="25">
        <f>COUNTIF('Historical Registration Data'!D:D,'Registration Data'!C52)</f>
        <v>0</v>
      </c>
      <c r="T74" s="28" t="e">
        <f>R74+O74</f>
        <v>#VALUE!</v>
      </c>
      <c r="U74" s="29" t="e">
        <f>T74/F74</f>
        <v>#VALUE!</v>
      </c>
      <c r="V74" s="44" t="e">
        <f>IF(U74&gt;100%,((U74-1)*10000),0)</f>
        <v>#VALUE!</v>
      </c>
    </row>
    <row r="75" spans="1:22" x14ac:dyDescent="0.25">
      <c r="A75" s="55" t="s">
        <v>25</v>
      </c>
      <c r="B75" s="56" t="s">
        <v>405</v>
      </c>
      <c r="C75" s="56" t="s">
        <v>406</v>
      </c>
      <c r="D75" s="57">
        <v>433</v>
      </c>
      <c r="E75" s="58"/>
      <c r="F75" s="23">
        <f>D75*0.94</f>
        <v>407.02</v>
      </c>
      <c r="G75" s="24">
        <f>IF(O75="Not Found",0,F75)</f>
        <v>0</v>
      </c>
      <c r="H75" s="59" t="s">
        <v>513</v>
      </c>
      <c r="I75" s="59" t="s">
        <v>519</v>
      </c>
      <c r="J75" s="59"/>
      <c r="K75" s="59"/>
      <c r="L75" s="59"/>
      <c r="O75" s="26" t="str">
        <f>IFERROR(VLOOKUP(C:C,'Results Data'!A:F,6,FALSE), "Not Found")</f>
        <v>Not Found</v>
      </c>
      <c r="P75" s="27" t="str">
        <f>IFERROR(VLOOKUP(C:C,'Results Data'!A:M,13,FALSE), "Not Found")</f>
        <v>Not Found</v>
      </c>
      <c r="Q75" s="27" t="b">
        <f>AND('RIDE DATA'!$A$5&lt;'Registration Data'!$P199,'RIDE DATA'!$B$5&gt;'Registration Data'!$P199)</f>
        <v>0</v>
      </c>
      <c r="R75" s="27">
        <f>IF(Q75=TRUE,O75*0.03,0)</f>
        <v>0</v>
      </c>
      <c r="S75" s="25">
        <f>COUNTIF('Historical Registration Data'!D:D,'Registration Data'!C199)</f>
        <v>0</v>
      </c>
      <c r="T75" s="28" t="e">
        <f>R75+O75</f>
        <v>#VALUE!</v>
      </c>
      <c r="U75" s="29" t="e">
        <f>T75/F75</f>
        <v>#VALUE!</v>
      </c>
      <c r="V75" s="44" t="e">
        <f>IF(U75&gt;100%,((U75-1)*10000),0)</f>
        <v>#VALUE!</v>
      </c>
    </row>
    <row r="76" spans="1:22" x14ac:dyDescent="0.25">
      <c r="A76" s="61" t="s">
        <v>29</v>
      </c>
      <c r="B76" s="56" t="s">
        <v>180</v>
      </c>
      <c r="C76" s="56" t="s">
        <v>181</v>
      </c>
      <c r="D76" s="57">
        <v>248</v>
      </c>
      <c r="E76" s="11"/>
      <c r="F76" s="23">
        <f>D76*0.94</f>
        <v>233.11999999999998</v>
      </c>
      <c r="G76" s="24">
        <f>IF(O76="Not Found",0,F76)</f>
        <v>0</v>
      </c>
      <c r="H76" s="59"/>
      <c r="I76" s="59"/>
      <c r="J76" s="59"/>
      <c r="K76" s="59"/>
      <c r="L76" s="59"/>
      <c r="O76" s="26" t="str">
        <f>IFERROR(VLOOKUP(C:C,'Results Data'!A:F,6,FALSE), "Not Found")</f>
        <v>Not Found</v>
      </c>
      <c r="P76" s="27" t="str">
        <f>IFERROR(VLOOKUP(C:C,'Results Data'!A:M,13,FALSE), "Not Found")</f>
        <v>Not Found</v>
      </c>
      <c r="Q76" s="27" t="b">
        <f>AND('RIDE DATA'!$A$5&lt;'Registration Data'!$P76,'RIDE DATA'!$B$5&gt;'Registration Data'!$P76)</f>
        <v>0</v>
      </c>
      <c r="R76" s="27">
        <f>IF(Q76=TRUE,O76*0.03,0)</f>
        <v>0</v>
      </c>
      <c r="S76" s="25">
        <f>COUNTIF('Historical Registration Data'!D:D,'Registration Data'!C76)</f>
        <v>0</v>
      </c>
      <c r="T76" s="28" t="e">
        <f>R76+O76</f>
        <v>#VALUE!</v>
      </c>
      <c r="U76" s="29" t="e">
        <f>T76/F76</f>
        <v>#VALUE!</v>
      </c>
      <c r="V76" s="44" t="e">
        <f>IF(U76&gt;100%,((U76-1)*10000),0)</f>
        <v>#VALUE!</v>
      </c>
    </row>
    <row r="77" spans="1:22" x14ac:dyDescent="0.25">
      <c r="A77" s="61" t="s">
        <v>29</v>
      </c>
      <c r="B77" s="56" t="s">
        <v>166</v>
      </c>
      <c r="C77" s="56" t="s">
        <v>167</v>
      </c>
      <c r="D77" s="57">
        <v>422</v>
      </c>
      <c r="E77" s="11"/>
      <c r="F77" s="23">
        <f>D77*0.94</f>
        <v>396.67999999999995</v>
      </c>
      <c r="G77" s="24">
        <f>IF(O77="Not Found",0,F77)</f>
        <v>0</v>
      </c>
      <c r="H77" s="59" t="s">
        <v>523</v>
      </c>
      <c r="I77" s="59" t="s">
        <v>514</v>
      </c>
      <c r="J77" s="59"/>
      <c r="K77" s="59"/>
      <c r="L77" s="59" t="s">
        <v>520</v>
      </c>
      <c r="O77" s="26" t="str">
        <f>IFERROR(VLOOKUP(C:C,'Results Data'!A:F,6,FALSE), "Not Found")</f>
        <v>Not Found</v>
      </c>
      <c r="P77" s="27" t="str">
        <f>IFERROR(VLOOKUP(C:C,'Results Data'!A:M,13,FALSE), "Not Found")</f>
        <v>Not Found</v>
      </c>
      <c r="Q77" s="27" t="b">
        <f>AND('RIDE DATA'!$A$5&lt;'Registration Data'!$P69,'RIDE DATA'!$B$5&gt;'Registration Data'!$P69)</f>
        <v>0</v>
      </c>
      <c r="R77" s="27">
        <f>IF(Q77=TRUE,O77*0.03,0)</f>
        <v>0</v>
      </c>
      <c r="S77" s="25">
        <f>COUNTIF('Historical Registration Data'!D:D,'Registration Data'!C69)</f>
        <v>0</v>
      </c>
      <c r="T77" s="28" t="e">
        <f>R77+O77</f>
        <v>#VALUE!</v>
      </c>
      <c r="U77" s="29" t="e">
        <f>T77/F77</f>
        <v>#VALUE!</v>
      </c>
      <c r="V77" s="44" t="e">
        <f>IF(U77&gt;100%,((U77-1)*10000),0)</f>
        <v>#VALUE!</v>
      </c>
    </row>
    <row r="78" spans="1:22" x14ac:dyDescent="0.25">
      <c r="A78" s="61" t="s">
        <v>29</v>
      </c>
      <c r="B78" s="56" t="s">
        <v>377</v>
      </c>
      <c r="C78" s="56" t="s">
        <v>378</v>
      </c>
      <c r="D78" s="57">
        <v>305</v>
      </c>
      <c r="E78" s="58"/>
      <c r="F78" s="23">
        <f>D78*0.94</f>
        <v>286.7</v>
      </c>
      <c r="G78" s="24">
        <f>IF(O78="Not Found",0,F78)</f>
        <v>0</v>
      </c>
      <c r="H78" s="59" t="s">
        <v>513</v>
      </c>
      <c r="I78" s="59"/>
      <c r="J78" s="59"/>
      <c r="K78" s="59"/>
      <c r="L78" s="59"/>
      <c r="O78" s="26" t="str">
        <f>IFERROR(VLOOKUP(C:C,'Results Data'!A:F,6,FALSE), "Not Found")</f>
        <v>Not Found</v>
      </c>
      <c r="P78" s="27" t="str">
        <f>IFERROR(VLOOKUP(C:C,'Results Data'!A:M,13,FALSE), "Not Found")</f>
        <v>Not Found</v>
      </c>
      <c r="Q78" s="27" t="b">
        <f>AND('RIDE DATA'!$A$5&lt;'Registration Data'!$P184,'RIDE DATA'!$B$5&gt;'Registration Data'!$P184)</f>
        <v>0</v>
      </c>
      <c r="R78" s="27">
        <f>IF(Q78=TRUE,O78*0.03,0)</f>
        <v>0</v>
      </c>
      <c r="S78" s="25">
        <f>COUNTIF('Historical Registration Data'!D:D,'Registration Data'!C184)</f>
        <v>0</v>
      </c>
      <c r="T78" s="28" t="e">
        <f>R78+O78</f>
        <v>#VALUE!</v>
      </c>
      <c r="U78" s="29" t="e">
        <f>T78/F78</f>
        <v>#VALUE!</v>
      </c>
      <c r="V78" s="44" t="e">
        <f>IF(U78&gt;100%,((U78-1)*10000),0)</f>
        <v>#VALUE!</v>
      </c>
    </row>
    <row r="79" spans="1:22" x14ac:dyDescent="0.25">
      <c r="A79" s="60" t="s">
        <v>28</v>
      </c>
      <c r="B79" s="56" t="s">
        <v>205</v>
      </c>
      <c r="C79" s="56" t="s">
        <v>206</v>
      </c>
      <c r="D79" s="57">
        <v>410</v>
      </c>
      <c r="E79" s="11"/>
      <c r="F79" s="23">
        <f>D79*0.94</f>
        <v>385.4</v>
      </c>
      <c r="G79" s="24">
        <f>IF(O79="Not Found",0,F79)</f>
        <v>0</v>
      </c>
      <c r="H79" s="59"/>
      <c r="I79" s="59"/>
      <c r="J79" s="59"/>
      <c r="K79" s="59"/>
      <c r="L79" s="59"/>
      <c r="O79" s="26" t="str">
        <f>IFERROR(VLOOKUP(C:C,'Results Data'!A:F,6,FALSE), "Not Found")</f>
        <v>Not Found</v>
      </c>
      <c r="P79" s="27" t="str">
        <f>IFERROR(VLOOKUP(C:C,'Results Data'!A:M,13,FALSE), "Not Found")</f>
        <v>Not Found</v>
      </c>
      <c r="Q79" s="27" t="b">
        <f>AND('RIDE DATA'!$A$5&lt;'Registration Data'!$P90,'RIDE DATA'!$B$5&gt;'Registration Data'!$P90)</f>
        <v>0</v>
      </c>
      <c r="R79" s="27">
        <f>IF(Q79=TRUE,O79*0.03,0)</f>
        <v>0</v>
      </c>
      <c r="S79" s="25">
        <f>COUNTIF('Historical Registration Data'!D:D,'Registration Data'!C90)</f>
        <v>0</v>
      </c>
      <c r="T79" s="28" t="e">
        <f>R79+O79</f>
        <v>#VALUE!</v>
      </c>
      <c r="U79" s="29" t="e">
        <f>T79/F79</f>
        <v>#VALUE!</v>
      </c>
      <c r="V79" s="44" t="e">
        <f>IF(U79&gt;100%,((U79-1)*10000),0)</f>
        <v>#VALUE!</v>
      </c>
    </row>
    <row r="80" spans="1:22" x14ac:dyDescent="0.25">
      <c r="A80" s="61" t="s">
        <v>29</v>
      </c>
      <c r="B80" s="56" t="s">
        <v>66</v>
      </c>
      <c r="C80" s="56" t="s">
        <v>67</v>
      </c>
      <c r="D80" s="57">
        <v>307</v>
      </c>
      <c r="E80" s="11"/>
      <c r="F80" s="23">
        <f>D80*0.94</f>
        <v>288.58</v>
      </c>
      <c r="G80" s="24">
        <f>IF(O80="Not Found",0,F80)</f>
        <v>0</v>
      </c>
      <c r="H80" s="59"/>
      <c r="I80" s="59"/>
      <c r="J80" s="59"/>
      <c r="K80" s="59"/>
      <c r="L80" s="59"/>
      <c r="O80" s="26" t="str">
        <f>IFERROR(VLOOKUP(C:C,'Results Data'!A:F,6,FALSE), "Not Found")</f>
        <v>Not Found</v>
      </c>
      <c r="P80" s="27" t="str">
        <f>IFERROR(VLOOKUP(C:C,'Results Data'!A:M,13,FALSE), "Not Found")</f>
        <v>Not Found</v>
      </c>
      <c r="Q80" s="27" t="b">
        <f>AND('RIDE DATA'!$A$5&lt;'Registration Data'!$P19,'RIDE DATA'!$B$5&gt;'Registration Data'!$P19)</f>
        <v>0</v>
      </c>
      <c r="R80" s="27">
        <f>IF(Q80=TRUE,O80*0.03,0)</f>
        <v>0</v>
      </c>
      <c r="S80" s="25">
        <f>COUNTIF('Historical Registration Data'!D:D,'Registration Data'!C19)</f>
        <v>0</v>
      </c>
      <c r="T80" s="28" t="e">
        <f>R80+O80</f>
        <v>#VALUE!</v>
      </c>
      <c r="U80" s="29" t="e">
        <f>T80/F80</f>
        <v>#VALUE!</v>
      </c>
      <c r="V80" s="44" t="e">
        <f>IF(U80&gt;100%,((U80-1)*10000),0)</f>
        <v>#VALUE!</v>
      </c>
    </row>
    <row r="81" spans="1:22" x14ac:dyDescent="0.25">
      <c r="A81" s="61" t="s">
        <v>29</v>
      </c>
      <c r="B81" s="56" t="s">
        <v>265</v>
      </c>
      <c r="C81" s="56" t="s">
        <v>266</v>
      </c>
      <c r="D81" s="57">
        <v>401</v>
      </c>
      <c r="E81" s="11"/>
      <c r="F81" s="23">
        <f>D81*0.94</f>
        <v>376.94</v>
      </c>
      <c r="G81" s="24">
        <f>IF(O81="Not Found",0,F81)</f>
        <v>0</v>
      </c>
      <c r="H81" s="59" t="s">
        <v>523</v>
      </c>
      <c r="I81" s="59" t="s">
        <v>521</v>
      </c>
      <c r="J81" s="59" t="s">
        <v>539</v>
      </c>
      <c r="K81" s="59"/>
      <c r="L81" s="59"/>
      <c r="O81" s="26" t="str">
        <f>IFERROR(VLOOKUP(C:C,'Results Data'!A:F,6,FALSE), "Not Found")</f>
        <v>Not Found</v>
      </c>
      <c r="P81" s="27" t="str">
        <f>IFERROR(VLOOKUP(C:C,'Results Data'!A:M,13,FALSE), "Not Found")</f>
        <v>Not Found</v>
      </c>
      <c r="Q81" s="27" t="b">
        <f>AND('RIDE DATA'!$A$5&lt;'Registration Data'!$P123,'RIDE DATA'!$B$5&gt;'Registration Data'!$P123)</f>
        <v>0</v>
      </c>
      <c r="R81" s="27">
        <f>IF(Q81=TRUE,O81*0.03,0)</f>
        <v>0</v>
      </c>
      <c r="S81" s="25">
        <f>COUNTIF('Historical Registration Data'!D:D,'Registration Data'!C123)</f>
        <v>0</v>
      </c>
      <c r="T81" s="28" t="e">
        <f>R81+O81</f>
        <v>#VALUE!</v>
      </c>
      <c r="U81" s="29" t="e">
        <f>T81/F81</f>
        <v>#VALUE!</v>
      </c>
      <c r="V81" s="44" t="e">
        <f>IF(U81&gt;100%,((U81-1)*10000),0)</f>
        <v>#VALUE!</v>
      </c>
    </row>
    <row r="82" spans="1:22" x14ac:dyDescent="0.25">
      <c r="A82" s="62" t="s">
        <v>26</v>
      </c>
      <c r="B82" s="56" t="s">
        <v>120</v>
      </c>
      <c r="C82" s="56" t="s">
        <v>121</v>
      </c>
      <c r="D82" s="57">
        <v>509</v>
      </c>
      <c r="E82" s="11"/>
      <c r="F82" s="23">
        <f>D82*0.94</f>
        <v>478.46</v>
      </c>
      <c r="G82" s="24">
        <f>IF(O82="Not Found",0,F82)</f>
        <v>0</v>
      </c>
      <c r="H82" s="59" t="s">
        <v>523</v>
      </c>
      <c r="I82" s="59"/>
      <c r="J82" s="59"/>
      <c r="K82" s="59"/>
      <c r="L82" s="59"/>
      <c r="O82" s="26" t="str">
        <f>IFERROR(VLOOKUP(C:C,'Results Data'!A:F,6,FALSE), "Not Found")</f>
        <v>Not Found</v>
      </c>
      <c r="P82" s="27" t="str">
        <f>IFERROR(VLOOKUP(C:C,'Results Data'!A:M,13,FALSE), "Not Found")</f>
        <v>Not Found</v>
      </c>
      <c r="Q82" s="27" t="b">
        <f>AND('RIDE DATA'!$A$5&lt;'Registration Data'!$P46,'RIDE DATA'!$B$5&gt;'Registration Data'!$P46)</f>
        <v>0</v>
      </c>
      <c r="R82" s="27">
        <f>IF(Q82=TRUE,O82*0.03,0)</f>
        <v>0</v>
      </c>
      <c r="S82" s="25">
        <f>COUNTIF('Historical Registration Data'!D:D,'Registration Data'!C46)</f>
        <v>0</v>
      </c>
      <c r="T82" s="28" t="e">
        <f>R82+O82</f>
        <v>#VALUE!</v>
      </c>
      <c r="U82" s="29" t="e">
        <f>T82/F82</f>
        <v>#VALUE!</v>
      </c>
      <c r="V82" s="44" t="e">
        <f>IF(U82&gt;100%,((U82-1)*10000),0)</f>
        <v>#VALUE!</v>
      </c>
    </row>
    <row r="83" spans="1:22" x14ac:dyDescent="0.25">
      <c r="A83" s="60" t="s">
        <v>28</v>
      </c>
      <c r="B83" s="56" t="s">
        <v>195</v>
      </c>
      <c r="C83" s="56" t="s">
        <v>196</v>
      </c>
      <c r="D83" s="57">
        <v>604</v>
      </c>
      <c r="E83" s="11"/>
      <c r="F83" s="23">
        <f>D83*0.94</f>
        <v>567.76</v>
      </c>
      <c r="G83" s="24">
        <f>IF(O83="Not Found",0,F83)</f>
        <v>0</v>
      </c>
      <c r="H83" s="59"/>
      <c r="I83" s="59"/>
      <c r="J83" s="59"/>
      <c r="K83" s="59"/>
      <c r="L83" s="59"/>
      <c r="O83" s="26" t="str">
        <f>IFERROR(VLOOKUP(C:C,'Results Data'!A:F,6,FALSE), "Not Found")</f>
        <v>Not Found</v>
      </c>
      <c r="P83" s="27" t="str">
        <f>IFERROR(VLOOKUP(C:C,'Results Data'!A:M,13,FALSE), "Not Found")</f>
        <v>Not Found</v>
      </c>
      <c r="Q83" s="27" t="b">
        <f>AND('RIDE DATA'!$A$5&lt;'Registration Data'!$P84,'RIDE DATA'!$B$5&gt;'Registration Data'!$P84)</f>
        <v>0</v>
      </c>
      <c r="R83" s="27">
        <f>IF(Q83=TRUE,O83*0.03,0)</f>
        <v>0</v>
      </c>
      <c r="S83" s="25">
        <f>COUNTIF('Historical Registration Data'!D:D,'Registration Data'!C84)</f>
        <v>0</v>
      </c>
      <c r="T83" s="28" t="e">
        <f>R83+O83</f>
        <v>#VALUE!</v>
      </c>
      <c r="U83" s="29" t="e">
        <f>T83/F83</f>
        <v>#VALUE!</v>
      </c>
      <c r="V83" s="44" t="e">
        <f>IF(U83&gt;100%,((U83-1)*10000),0)</f>
        <v>#VALUE!</v>
      </c>
    </row>
    <row r="84" spans="1:22" x14ac:dyDescent="0.25">
      <c r="A84" s="55" t="s">
        <v>25</v>
      </c>
      <c r="B84" s="56" t="s">
        <v>461</v>
      </c>
      <c r="C84" s="56" t="s">
        <v>462</v>
      </c>
      <c r="D84" s="57">
        <v>481</v>
      </c>
      <c r="E84" s="58"/>
      <c r="F84" s="23">
        <f>D84*0.94</f>
        <v>452.14</v>
      </c>
      <c r="G84" s="24">
        <f>IF(O84="Not Found",0,F84)</f>
        <v>0</v>
      </c>
      <c r="H84" s="59"/>
      <c r="I84" s="59"/>
      <c r="J84" s="59"/>
      <c r="K84" s="59"/>
      <c r="L84" s="59"/>
      <c r="O84" s="26" t="str">
        <f>IFERROR(VLOOKUP(C:C,'Results Data'!A:F,6,FALSE), "Not Found")</f>
        <v>Not Found</v>
      </c>
      <c r="P84" s="27" t="str">
        <f>IFERROR(VLOOKUP(C:C,'Results Data'!A:M,13,FALSE), "Not Found")</f>
        <v>Not Found</v>
      </c>
      <c r="Q84" s="27" t="b">
        <f>AND('RIDE DATA'!$A$5&lt;'Registration Data'!$P229,'RIDE DATA'!$B$5&gt;'Registration Data'!$P229)</f>
        <v>0</v>
      </c>
      <c r="R84" s="27">
        <f>IF(Q84=TRUE,O84*0.03,0)</f>
        <v>0</v>
      </c>
      <c r="S84" s="25">
        <f>COUNTIF('Historical Registration Data'!D:D,'Registration Data'!C229)</f>
        <v>0</v>
      </c>
      <c r="T84" s="28" t="e">
        <f>R84+O84</f>
        <v>#VALUE!</v>
      </c>
      <c r="U84" s="29" t="e">
        <f>T84/F84</f>
        <v>#VALUE!</v>
      </c>
      <c r="V84" s="44" t="e">
        <f>IF(U84&gt;100%,((U84-1)*10000),0)</f>
        <v>#VALUE!</v>
      </c>
    </row>
    <row r="85" spans="1:22" x14ac:dyDescent="0.25">
      <c r="A85" s="60" t="s">
        <v>28</v>
      </c>
      <c r="B85" s="56" t="s">
        <v>245</v>
      </c>
      <c r="C85" s="56" t="s">
        <v>246</v>
      </c>
      <c r="D85" s="57">
        <v>346</v>
      </c>
      <c r="E85" s="11"/>
      <c r="F85" s="23">
        <f>D85*0.94</f>
        <v>325.24</v>
      </c>
      <c r="G85" s="24">
        <f>IF(O85="Not Found",0,F85)</f>
        <v>0</v>
      </c>
      <c r="H85" s="59"/>
      <c r="I85" s="59"/>
      <c r="J85" s="59"/>
      <c r="K85" s="59"/>
      <c r="L85" s="59"/>
      <c r="O85" s="26" t="str">
        <f>IFERROR(VLOOKUP(C:C,'Results Data'!A:F,6,FALSE), "Not Found")</f>
        <v>Not Found</v>
      </c>
      <c r="P85" s="27" t="str">
        <f>IFERROR(VLOOKUP(C:C,'Results Data'!A:M,13,FALSE), "Not Found")</f>
        <v>Not Found</v>
      </c>
      <c r="Q85" s="27" t="b">
        <f>AND('RIDE DATA'!$A$5&lt;'Registration Data'!$P112,'RIDE DATA'!$B$5&gt;'Registration Data'!$P112)</f>
        <v>0</v>
      </c>
      <c r="R85" s="27">
        <f>IF(Q85=TRUE,O85*0.03,0)</f>
        <v>0</v>
      </c>
      <c r="S85" s="25">
        <f>COUNTIF('Historical Registration Data'!D:D,'Registration Data'!C112)</f>
        <v>0</v>
      </c>
      <c r="T85" s="28" t="e">
        <f>R85+O85</f>
        <v>#VALUE!</v>
      </c>
      <c r="U85" s="29" t="e">
        <f>T85/F85</f>
        <v>#VALUE!</v>
      </c>
      <c r="V85" s="44" t="e">
        <f>IF(U85&gt;100%,((U85-1)*10000),0)</f>
        <v>#VALUE!</v>
      </c>
    </row>
    <row r="86" spans="1:22" x14ac:dyDescent="0.25">
      <c r="A86" s="60" t="s">
        <v>28</v>
      </c>
      <c r="B86" s="56" t="s">
        <v>485</v>
      </c>
      <c r="C86" s="56" t="s">
        <v>486</v>
      </c>
      <c r="D86" s="57">
        <v>366</v>
      </c>
      <c r="E86" s="58"/>
      <c r="F86" s="23">
        <f>D86*0.94</f>
        <v>344.03999999999996</v>
      </c>
      <c r="G86" s="24">
        <f>IF(O86="Not Found",0,F86)</f>
        <v>0</v>
      </c>
      <c r="H86" s="59"/>
      <c r="I86" s="59"/>
      <c r="J86" s="59"/>
      <c r="K86" s="59"/>
      <c r="L86" s="59"/>
      <c r="O86" s="26" t="str">
        <f>IFERROR(VLOOKUP(C:C,'Results Data'!A:F,6,FALSE), "Not Found")</f>
        <v>Not Found</v>
      </c>
      <c r="P86" s="27" t="str">
        <f>IFERROR(VLOOKUP(C:C,'Results Data'!A:M,13,FALSE), "Not Found")</f>
        <v>Not Found</v>
      </c>
      <c r="Q86" s="27" t="b">
        <f>AND('RIDE DATA'!$A$5&lt;'Registration Data'!$P241,'RIDE DATA'!$B$5&gt;'Registration Data'!$P241)</f>
        <v>0</v>
      </c>
      <c r="R86" s="27">
        <f>IF(Q86=TRUE,O86*0.03,0)</f>
        <v>0</v>
      </c>
      <c r="S86" s="25">
        <f>COUNTIF('Historical Registration Data'!D:D,'Registration Data'!C241)</f>
        <v>0</v>
      </c>
      <c r="T86" s="28" t="e">
        <f>R86+O86</f>
        <v>#VALUE!</v>
      </c>
      <c r="U86" s="29" t="e">
        <f>T86/F86</f>
        <v>#VALUE!</v>
      </c>
      <c r="V86" s="44" t="e">
        <f>IF(U86&gt;100%,((U86-1)*10000),0)</f>
        <v>#VALUE!</v>
      </c>
    </row>
    <row r="87" spans="1:22" x14ac:dyDescent="0.25">
      <c r="A87" s="61" t="s">
        <v>29</v>
      </c>
      <c r="B87" s="56" t="s">
        <v>367</v>
      </c>
      <c r="C87" s="56" t="s">
        <v>368</v>
      </c>
      <c r="D87" s="57">
        <v>269</v>
      </c>
      <c r="E87" s="58"/>
      <c r="F87" s="23">
        <f>D87*0.94</f>
        <v>252.85999999999999</v>
      </c>
      <c r="G87" s="24">
        <f>IF(O87="Not Found",0,F87)</f>
        <v>0</v>
      </c>
      <c r="H87" s="59" t="s">
        <v>518</v>
      </c>
      <c r="I87" s="59" t="s">
        <v>521</v>
      </c>
      <c r="J87" s="59"/>
      <c r="K87" s="59"/>
      <c r="L87" s="59"/>
      <c r="O87" s="26" t="str">
        <f>IFERROR(VLOOKUP(C:C,'Results Data'!A:F,6,FALSE), "Not Found")</f>
        <v>Not Found</v>
      </c>
      <c r="P87" s="27" t="str">
        <f>IFERROR(VLOOKUP(C:C,'Results Data'!A:M,13,FALSE), "Not Found")</f>
        <v>Not Found</v>
      </c>
      <c r="Q87" s="27" t="b">
        <f>AND('RIDE DATA'!$A$5&lt;'Registration Data'!$P179,'RIDE DATA'!$B$5&gt;'Registration Data'!$P179)</f>
        <v>0</v>
      </c>
      <c r="R87" s="27">
        <f>IF(Q87=TRUE,O87*0.03,0)</f>
        <v>0</v>
      </c>
      <c r="S87" s="25">
        <f>COUNTIF('Historical Registration Data'!D:D,'Registration Data'!C179)</f>
        <v>0</v>
      </c>
      <c r="T87" s="28" t="e">
        <f>R87+O87</f>
        <v>#VALUE!</v>
      </c>
      <c r="U87" s="29" t="e">
        <f>T87/F87</f>
        <v>#VALUE!</v>
      </c>
      <c r="V87" s="44" t="e">
        <f>IF(U87&gt;100%,((U87-1)*10000),0)</f>
        <v>#VALUE!</v>
      </c>
    </row>
    <row r="88" spans="1:22" x14ac:dyDescent="0.25">
      <c r="A88" s="61" t="s">
        <v>29</v>
      </c>
      <c r="B88" s="56" t="s">
        <v>32</v>
      </c>
      <c r="C88" s="56" t="s">
        <v>33</v>
      </c>
      <c r="D88" s="57">
        <v>313</v>
      </c>
      <c r="E88" s="11"/>
      <c r="F88" s="23">
        <f>D88*0.94</f>
        <v>294.21999999999997</v>
      </c>
      <c r="G88" s="24">
        <f>IF(O88="Not Found",0,F88)</f>
        <v>0</v>
      </c>
      <c r="H88" s="59"/>
      <c r="I88" s="59"/>
      <c r="J88" s="59"/>
      <c r="K88" s="59"/>
      <c r="L88" s="59"/>
      <c r="O88" s="26" t="str">
        <f>IFERROR(VLOOKUP(C:C,'Results Data'!A:F,6,FALSE), "Not Found")</f>
        <v>Not Found</v>
      </c>
      <c r="P88" s="27" t="str">
        <f>IFERROR(VLOOKUP(C:C,'Results Data'!A:M,13,FALSE), "Not Found")</f>
        <v>Not Found</v>
      </c>
      <c r="Q88" s="27" t="b">
        <f>AND('RIDE DATA'!$A$5&lt;'Registration Data'!$P2,'RIDE DATA'!$B$5&gt;'Registration Data'!$P2)</f>
        <v>0</v>
      </c>
      <c r="R88" s="27">
        <f>IF(Q88=TRUE,O88*0.03,0)</f>
        <v>0</v>
      </c>
      <c r="S88" s="25">
        <f>COUNTIF('Historical Registration Data'!D:D,'Registration Data'!C2)</f>
        <v>0</v>
      </c>
      <c r="T88" s="28" t="e">
        <f>R88+O88</f>
        <v>#VALUE!</v>
      </c>
      <c r="U88" s="29" t="e">
        <f>T88/F88</f>
        <v>#VALUE!</v>
      </c>
      <c r="V88" s="44" t="e">
        <f>IF(U88&gt;100%,((U88-1)*10000),0)</f>
        <v>#VALUE!</v>
      </c>
    </row>
    <row r="89" spans="1:22" x14ac:dyDescent="0.25">
      <c r="A89" s="61" t="s">
        <v>29</v>
      </c>
      <c r="B89" s="56" t="s">
        <v>174</v>
      </c>
      <c r="C89" s="56" t="s">
        <v>175</v>
      </c>
      <c r="D89" s="57">
        <v>448</v>
      </c>
      <c r="E89" s="11"/>
      <c r="F89" s="23">
        <f>D89*0.94</f>
        <v>421.12</v>
      </c>
      <c r="G89" s="24">
        <f>IF(O89="Not Found",0,F89)</f>
        <v>0</v>
      </c>
      <c r="H89" s="59" t="s">
        <v>513</v>
      </c>
      <c r="I89" s="59" t="s">
        <v>521</v>
      </c>
      <c r="J89" s="59" t="s">
        <v>526</v>
      </c>
      <c r="K89" s="59"/>
      <c r="L89" s="59"/>
      <c r="O89" s="26" t="str">
        <f>IFERROR(VLOOKUP(C:C,'Results Data'!A:F,6,FALSE), "Not Found")</f>
        <v>Not Found</v>
      </c>
      <c r="P89" s="27" t="str">
        <f>IFERROR(VLOOKUP(C:C,'Results Data'!A:M,13,FALSE), "Not Found")</f>
        <v>Not Found</v>
      </c>
      <c r="Q89" s="27" t="b">
        <f>AND('RIDE DATA'!$A$5&lt;'Registration Data'!$P73,'RIDE DATA'!$B$5&gt;'Registration Data'!$P73)</f>
        <v>0</v>
      </c>
      <c r="R89" s="27">
        <f>IF(Q89=TRUE,O89*0.03,0)</f>
        <v>0</v>
      </c>
      <c r="S89" s="25">
        <f>COUNTIF('Historical Registration Data'!D:D,'Registration Data'!C73)</f>
        <v>0</v>
      </c>
      <c r="T89" s="28" t="e">
        <f>R89+O89</f>
        <v>#VALUE!</v>
      </c>
      <c r="U89" s="29" t="e">
        <f>T89/F89</f>
        <v>#VALUE!</v>
      </c>
      <c r="V89" s="44" t="e">
        <f>IF(U89&gt;100%,((U89-1)*10000),0)</f>
        <v>#VALUE!</v>
      </c>
    </row>
    <row r="90" spans="1:22" x14ac:dyDescent="0.25">
      <c r="A90" s="61" t="s">
        <v>29</v>
      </c>
      <c r="B90" s="56" t="s">
        <v>241</v>
      </c>
      <c r="C90" s="56" t="s">
        <v>242</v>
      </c>
      <c r="D90" s="57">
        <v>255</v>
      </c>
      <c r="E90" s="11"/>
      <c r="F90" s="23">
        <f>D90*0.94</f>
        <v>239.7</v>
      </c>
      <c r="G90" s="24">
        <f>IF(O90="Not Found",0,F90)</f>
        <v>0</v>
      </c>
      <c r="H90" s="59"/>
      <c r="I90" s="59"/>
      <c r="J90" s="59"/>
      <c r="K90" s="59"/>
      <c r="L90" s="59"/>
      <c r="O90" s="26" t="str">
        <f>IFERROR(VLOOKUP(C:C,'Results Data'!A:F,6,FALSE), "Not Found")</f>
        <v>Not Found</v>
      </c>
      <c r="P90" s="27" t="str">
        <f>IFERROR(VLOOKUP(C:C,'Results Data'!A:M,13,FALSE), "Not Found")</f>
        <v>Not Found</v>
      </c>
      <c r="Q90" s="27" t="b">
        <f>AND('RIDE DATA'!$A$5&lt;'Registration Data'!$P110,'RIDE DATA'!$B$5&gt;'Registration Data'!$P110)</f>
        <v>0</v>
      </c>
      <c r="R90" s="27">
        <f>IF(Q90=TRUE,O90*0.03,0)</f>
        <v>0</v>
      </c>
      <c r="S90" s="25">
        <f>COUNTIF('Historical Registration Data'!D:D,'Registration Data'!C110)</f>
        <v>0</v>
      </c>
      <c r="T90" s="28" t="e">
        <f>R90+O90</f>
        <v>#VALUE!</v>
      </c>
      <c r="U90" s="29" t="e">
        <f>T90/F90</f>
        <v>#VALUE!</v>
      </c>
      <c r="V90" s="44" t="e">
        <f>IF(U90&gt;100%,((U90-1)*10000),0)</f>
        <v>#VALUE!</v>
      </c>
    </row>
    <row r="91" spans="1:22" x14ac:dyDescent="0.25">
      <c r="A91" s="62" t="s">
        <v>26</v>
      </c>
      <c r="B91" s="56" t="s">
        <v>60</v>
      </c>
      <c r="C91" s="56" t="s">
        <v>61</v>
      </c>
      <c r="D91" s="57">
        <v>345</v>
      </c>
      <c r="E91" s="11"/>
      <c r="F91" s="23">
        <f>D91*0.94</f>
        <v>324.29999999999995</v>
      </c>
      <c r="G91" s="24">
        <f>IF(O91="Not Found",0,F91)</f>
        <v>0</v>
      </c>
      <c r="H91" s="59" t="s">
        <v>523</v>
      </c>
      <c r="I91" s="59" t="s">
        <v>516</v>
      </c>
      <c r="J91" s="59"/>
      <c r="K91" s="59"/>
      <c r="L91" s="59" t="s">
        <v>524</v>
      </c>
      <c r="O91" s="26" t="str">
        <f>IFERROR(VLOOKUP(C:C,'Results Data'!A:F,6,FALSE), "Not Found")</f>
        <v>Not Found</v>
      </c>
      <c r="P91" s="27" t="str">
        <f>IFERROR(VLOOKUP(C:C,'Results Data'!A:M,13,FALSE), "Not Found")</f>
        <v>Not Found</v>
      </c>
      <c r="Q91" s="27" t="b">
        <f>AND('RIDE DATA'!$A$5&lt;'Registration Data'!$P16,'RIDE DATA'!$B$5&gt;'Registration Data'!$P16)</f>
        <v>0</v>
      </c>
      <c r="R91" s="27">
        <f>IF(Q91=TRUE,O91*0.03,0)</f>
        <v>0</v>
      </c>
      <c r="S91" s="25">
        <f>COUNTIF('Historical Registration Data'!D:D,'Registration Data'!C16)</f>
        <v>0</v>
      </c>
      <c r="T91" s="28" t="e">
        <f>R91+O91</f>
        <v>#VALUE!</v>
      </c>
      <c r="U91" s="29" t="e">
        <f>T91/F91</f>
        <v>#VALUE!</v>
      </c>
      <c r="V91" s="44" t="e">
        <f>IF(U91&gt;100%,((U91-1)*10000),0)</f>
        <v>#VALUE!</v>
      </c>
    </row>
    <row r="92" spans="1:22" x14ac:dyDescent="0.25">
      <c r="A92" s="61" t="s">
        <v>29</v>
      </c>
      <c r="B92" s="56" t="s">
        <v>110</v>
      </c>
      <c r="C92" s="56" t="s">
        <v>111</v>
      </c>
      <c r="D92" s="57">
        <v>317</v>
      </c>
      <c r="E92" s="11"/>
      <c r="F92" s="23">
        <f>D92*0.94</f>
        <v>297.97999999999996</v>
      </c>
      <c r="G92" s="24">
        <f>IF(O92="Not Found",0,F92)</f>
        <v>0</v>
      </c>
      <c r="H92" s="59" t="s">
        <v>513</v>
      </c>
      <c r="I92" s="59" t="s">
        <v>521</v>
      </c>
      <c r="J92" s="59" t="s">
        <v>526</v>
      </c>
      <c r="K92" s="59"/>
      <c r="L92" s="59"/>
      <c r="O92" s="26" t="str">
        <f>IFERROR(VLOOKUP(C:C,'Results Data'!A:F,6,FALSE), "Not Found")</f>
        <v>Not Found</v>
      </c>
      <c r="P92" s="27" t="str">
        <f>IFERROR(VLOOKUP(C:C,'Results Data'!A:M,13,FALSE), "Not Found")</f>
        <v>Not Found</v>
      </c>
      <c r="Q92" s="27" t="b">
        <f>AND('RIDE DATA'!$A$5&lt;'Registration Data'!$P41,'RIDE DATA'!$B$5&gt;'Registration Data'!$P41)</f>
        <v>0</v>
      </c>
      <c r="R92" s="27">
        <f>IF(Q92=TRUE,O92*0.03,0)</f>
        <v>0</v>
      </c>
      <c r="S92" s="25">
        <f>COUNTIF('Historical Registration Data'!D:D,'Registration Data'!C41)</f>
        <v>0</v>
      </c>
      <c r="T92" s="28" t="e">
        <f>R92+O92</f>
        <v>#VALUE!</v>
      </c>
      <c r="U92" s="29" t="e">
        <f>T92/F92</f>
        <v>#VALUE!</v>
      </c>
      <c r="V92" s="44" t="e">
        <f>IF(U92&gt;100%,((U92-1)*10000),0)</f>
        <v>#VALUE!</v>
      </c>
    </row>
    <row r="93" spans="1:22" x14ac:dyDescent="0.25">
      <c r="A93" s="62" t="s">
        <v>26</v>
      </c>
      <c r="B93" s="56" t="s">
        <v>112</v>
      </c>
      <c r="C93" s="56" t="s">
        <v>113</v>
      </c>
      <c r="D93" s="57">
        <v>343</v>
      </c>
      <c r="E93" s="11"/>
      <c r="F93" s="23">
        <f>D93*0.94</f>
        <v>322.41999999999996</v>
      </c>
      <c r="G93" s="24">
        <f>IF(O93="Not Found",0,F93)</f>
        <v>0</v>
      </c>
      <c r="H93" s="59"/>
      <c r="I93" s="59"/>
      <c r="J93" s="59"/>
      <c r="K93" s="59"/>
      <c r="L93" s="59"/>
      <c r="O93" s="26" t="str">
        <f>IFERROR(VLOOKUP(C:C,'Results Data'!A:F,6,FALSE), "Not Found")</f>
        <v>Not Found</v>
      </c>
      <c r="P93" s="27" t="str">
        <f>IFERROR(VLOOKUP(C:C,'Results Data'!A:M,13,FALSE), "Not Found")</f>
        <v>Not Found</v>
      </c>
      <c r="Q93" s="27" t="b">
        <f>AND('RIDE DATA'!$A$5&lt;'Registration Data'!$P42,'RIDE DATA'!$B$5&gt;'Registration Data'!$P42)</f>
        <v>0</v>
      </c>
      <c r="R93" s="27">
        <f>IF(Q93=TRUE,O93*0.03,0)</f>
        <v>0</v>
      </c>
      <c r="S93" s="25">
        <f>COUNTIF('Historical Registration Data'!D:D,'Registration Data'!C42)</f>
        <v>0</v>
      </c>
      <c r="T93" s="28" t="e">
        <f>R93+O93</f>
        <v>#VALUE!</v>
      </c>
      <c r="U93" s="29" t="e">
        <f>T93/F93</f>
        <v>#VALUE!</v>
      </c>
      <c r="V93" s="44" t="e">
        <f>IF(U93&gt;100%,((U93-1)*10000),0)</f>
        <v>#VALUE!</v>
      </c>
    </row>
    <row r="94" spans="1:22" x14ac:dyDescent="0.25">
      <c r="A94" s="60" t="s">
        <v>28</v>
      </c>
      <c r="B94" s="56" t="s">
        <v>257</v>
      </c>
      <c r="C94" s="56" t="s">
        <v>258</v>
      </c>
      <c r="D94" s="57">
        <v>435</v>
      </c>
      <c r="E94" s="11"/>
      <c r="F94" s="23">
        <f>D94*0.94</f>
        <v>408.9</v>
      </c>
      <c r="G94" s="24">
        <f>IF(O94="Not Found",0,F94)</f>
        <v>0</v>
      </c>
      <c r="H94" s="59"/>
      <c r="I94" s="59"/>
      <c r="J94" s="59"/>
      <c r="K94" s="59"/>
      <c r="L94" s="59"/>
      <c r="O94" s="26" t="str">
        <f>IFERROR(VLOOKUP(C:C,'Results Data'!A:F,6,FALSE), "Not Found")</f>
        <v>Not Found</v>
      </c>
      <c r="P94" s="27" t="str">
        <f>IFERROR(VLOOKUP(C:C,'Results Data'!A:M,13,FALSE), "Not Found")</f>
        <v>Not Found</v>
      </c>
      <c r="Q94" s="27" t="b">
        <f>AND('RIDE DATA'!$A$5&lt;'Registration Data'!$P118,'RIDE DATA'!$B$5&gt;'Registration Data'!$P118)</f>
        <v>0</v>
      </c>
      <c r="R94" s="27">
        <f>IF(Q94=TRUE,O94*0.03,0)</f>
        <v>0</v>
      </c>
      <c r="S94" s="25">
        <f>COUNTIF('Historical Registration Data'!D:D,'Registration Data'!C118)</f>
        <v>0</v>
      </c>
      <c r="T94" s="28" t="e">
        <f>R94+O94</f>
        <v>#VALUE!</v>
      </c>
      <c r="U94" s="29" t="e">
        <f>T94/F94</f>
        <v>#VALUE!</v>
      </c>
      <c r="V94" s="44" t="e">
        <f>IF(U94&gt;100%,((U94-1)*10000),0)</f>
        <v>#VALUE!</v>
      </c>
    </row>
    <row r="95" spans="1:22" x14ac:dyDescent="0.25">
      <c r="A95" s="61" t="s">
        <v>29</v>
      </c>
      <c r="B95" s="56" t="s">
        <v>140</v>
      </c>
      <c r="C95" s="56" t="s">
        <v>141</v>
      </c>
      <c r="D95" s="57">
        <v>312</v>
      </c>
      <c r="E95" s="11"/>
      <c r="F95" s="23">
        <f>D95*0.94</f>
        <v>293.27999999999997</v>
      </c>
      <c r="G95" s="24">
        <f>IF(O95="Not Found",0,F95)</f>
        <v>0</v>
      </c>
      <c r="H95" s="59" t="s">
        <v>513</v>
      </c>
      <c r="I95" s="59" t="s">
        <v>519</v>
      </c>
      <c r="J95" s="59"/>
      <c r="K95" s="59"/>
      <c r="L95" s="59"/>
      <c r="O95" s="26" t="str">
        <f>IFERROR(VLOOKUP(C:C,'Results Data'!A:F,6,FALSE), "Not Found")</f>
        <v>Not Found</v>
      </c>
      <c r="P95" s="27" t="str">
        <f>IFERROR(VLOOKUP(C:C,'Results Data'!A:M,13,FALSE), "Not Found")</f>
        <v>Not Found</v>
      </c>
      <c r="Q95" s="27" t="b">
        <f>AND('RIDE DATA'!$A$5&lt;'Registration Data'!$P56,'RIDE DATA'!$B$5&gt;'Registration Data'!$P56)</f>
        <v>0</v>
      </c>
      <c r="R95" s="27">
        <f>IF(Q95=TRUE,O95*0.03,0)</f>
        <v>0</v>
      </c>
      <c r="S95" s="25">
        <f>COUNTIF('Historical Registration Data'!D:D,'Registration Data'!C56)</f>
        <v>0</v>
      </c>
      <c r="T95" s="28" t="e">
        <f>R95+O95</f>
        <v>#VALUE!</v>
      </c>
      <c r="U95" s="29" t="e">
        <f>T95/F95</f>
        <v>#VALUE!</v>
      </c>
      <c r="V95" s="44" t="e">
        <f>IF(U95&gt;100%,((U95-1)*10000),0)</f>
        <v>#VALUE!</v>
      </c>
    </row>
    <row r="96" spans="1:22" x14ac:dyDescent="0.25">
      <c r="A96" s="62" t="s">
        <v>26</v>
      </c>
      <c r="B96" s="56" t="s">
        <v>249</v>
      </c>
      <c r="C96" s="56" t="s">
        <v>250</v>
      </c>
      <c r="D96" s="57">
        <v>628</v>
      </c>
      <c r="E96" s="11"/>
      <c r="F96" s="23">
        <f>D96*0.94</f>
        <v>590.31999999999994</v>
      </c>
      <c r="G96" s="24">
        <f>IF(O96="Not Found",0,F96)</f>
        <v>0</v>
      </c>
      <c r="H96" s="59"/>
      <c r="I96" s="59"/>
      <c r="J96" s="59"/>
      <c r="K96" s="59"/>
      <c r="L96" s="59"/>
      <c r="O96" s="26" t="str">
        <f>IFERROR(VLOOKUP(C:C,'Results Data'!A:F,6,FALSE), "Not Found")</f>
        <v>Not Found</v>
      </c>
      <c r="P96" s="27" t="str">
        <f>IFERROR(VLOOKUP(C:C,'Results Data'!A:M,13,FALSE), "Not Found")</f>
        <v>Not Found</v>
      </c>
      <c r="Q96" s="27" t="b">
        <f>AND('RIDE DATA'!$A$5&lt;'Registration Data'!$P114,'RIDE DATA'!$B$5&gt;'Registration Data'!$P114)</f>
        <v>0</v>
      </c>
      <c r="R96" s="27">
        <f>IF(Q96=TRUE,O96*0.03,0)</f>
        <v>0</v>
      </c>
      <c r="S96" s="25">
        <f>COUNTIF('Historical Registration Data'!D:D,'Registration Data'!C114)</f>
        <v>0</v>
      </c>
      <c r="T96" s="28" t="e">
        <f>R96+O96</f>
        <v>#VALUE!</v>
      </c>
      <c r="U96" s="29" t="e">
        <f>T96/F96</f>
        <v>#VALUE!</v>
      </c>
      <c r="V96" s="44" t="e">
        <f>IF(U96&gt;100%,((U96-1)*10000),0)</f>
        <v>#VALUE!</v>
      </c>
    </row>
    <row r="97" spans="1:22" x14ac:dyDescent="0.25">
      <c r="A97" s="55" t="s">
        <v>25</v>
      </c>
      <c r="B97" s="56" t="s">
        <v>323</v>
      </c>
      <c r="C97" s="56" t="s">
        <v>324</v>
      </c>
      <c r="D97" s="57">
        <v>363</v>
      </c>
      <c r="E97" s="58"/>
      <c r="F97" s="23">
        <f>D97*0.94</f>
        <v>341.21999999999997</v>
      </c>
      <c r="G97" s="24">
        <f>IF(O97="Not Found",0,F97)</f>
        <v>0</v>
      </c>
      <c r="H97" s="59" t="s">
        <v>535</v>
      </c>
      <c r="I97" s="59" t="s">
        <v>514</v>
      </c>
      <c r="J97" s="59"/>
      <c r="K97" s="59"/>
      <c r="L97" s="59"/>
      <c r="O97" s="26" t="str">
        <f>IFERROR(VLOOKUP(C:C,'Results Data'!A:F,6,FALSE), "Not Found")</f>
        <v>Not Found</v>
      </c>
      <c r="P97" s="27" t="str">
        <f>IFERROR(VLOOKUP(C:C,'Results Data'!A:M,13,FALSE), "Not Found")</f>
        <v>Not Found</v>
      </c>
      <c r="Q97" s="27" t="b">
        <f>AND('RIDE DATA'!$A$5&lt;'Registration Data'!$P154,'RIDE DATA'!$B$5&gt;'Registration Data'!$P154)</f>
        <v>0</v>
      </c>
      <c r="R97" s="27">
        <f>IF(Q97=TRUE,O97*0.03,0)</f>
        <v>0</v>
      </c>
      <c r="S97" s="25">
        <f>COUNTIF('Historical Registration Data'!D:D,'Registration Data'!C154)</f>
        <v>0</v>
      </c>
      <c r="T97" s="28" t="e">
        <f>R97+O97</f>
        <v>#VALUE!</v>
      </c>
      <c r="U97" s="29" t="e">
        <f>T97/F97</f>
        <v>#VALUE!</v>
      </c>
      <c r="V97" s="44" t="e">
        <f>IF(U97&gt;100%,((U97-1)*10000),0)</f>
        <v>#VALUE!</v>
      </c>
    </row>
    <row r="98" spans="1:22" x14ac:dyDescent="0.25">
      <c r="A98" s="55" t="s">
        <v>25</v>
      </c>
      <c r="B98" s="56" t="s">
        <v>347</v>
      </c>
      <c r="C98" s="56" t="s">
        <v>348</v>
      </c>
      <c r="D98" s="57">
        <v>319</v>
      </c>
      <c r="E98" s="58"/>
      <c r="F98" s="23">
        <f>D98*0.94</f>
        <v>299.85999999999996</v>
      </c>
      <c r="G98" s="24">
        <f>IF(O98="Not Found",0,F98)</f>
        <v>0</v>
      </c>
      <c r="H98" s="59"/>
      <c r="I98" s="59"/>
      <c r="J98" s="59"/>
      <c r="K98" s="59"/>
      <c r="L98" s="59"/>
      <c r="O98" s="26" t="str">
        <f>IFERROR(VLOOKUP(C:C,'Results Data'!A:F,6,FALSE), "Not Found")</f>
        <v>Not Found</v>
      </c>
      <c r="P98" s="27" t="str">
        <f>IFERROR(VLOOKUP(C:C,'Results Data'!A:M,13,FALSE), "Not Found")</f>
        <v>Not Found</v>
      </c>
      <c r="Q98" s="27" t="b">
        <f>AND('RIDE DATA'!$A$5&lt;'Registration Data'!$P168,'RIDE DATA'!$B$5&gt;'Registration Data'!$P168)</f>
        <v>0</v>
      </c>
      <c r="R98" s="27">
        <f>IF(Q98=TRUE,O98*0.03,0)</f>
        <v>0</v>
      </c>
      <c r="S98" s="25">
        <f>COUNTIF('Historical Registration Data'!D:D,'Registration Data'!C168)</f>
        <v>0</v>
      </c>
      <c r="T98" s="28" t="e">
        <f>R98+O98</f>
        <v>#VALUE!</v>
      </c>
      <c r="U98" s="29" t="e">
        <f>T98/F98</f>
        <v>#VALUE!</v>
      </c>
      <c r="V98" s="44" t="e">
        <f>IF(U98&gt;100%,((U98-1)*10000),0)</f>
        <v>#VALUE!</v>
      </c>
    </row>
    <row r="99" spans="1:22" x14ac:dyDescent="0.25">
      <c r="A99" s="61" t="s">
        <v>29</v>
      </c>
      <c r="B99" s="56" t="s">
        <v>283</v>
      </c>
      <c r="C99" s="56" t="s">
        <v>284</v>
      </c>
      <c r="D99" s="57">
        <v>542</v>
      </c>
      <c r="E99" s="11"/>
      <c r="F99" s="23">
        <f>D99*0.94</f>
        <v>509.47999999999996</v>
      </c>
      <c r="G99" s="24">
        <f>IF(O99="Not Found",0,F99)</f>
        <v>0</v>
      </c>
      <c r="H99" s="59"/>
      <c r="I99" s="59"/>
      <c r="J99" s="59"/>
      <c r="K99" s="59"/>
      <c r="L99" s="59"/>
      <c r="O99" s="26" t="str">
        <f>IFERROR(VLOOKUP(C:C,'Results Data'!A:F,6,FALSE), "Not Found")</f>
        <v>Not Found</v>
      </c>
      <c r="P99" s="27" t="str">
        <f>IFERROR(VLOOKUP(C:C,'Results Data'!A:M,13,FALSE), "Not Found")</f>
        <v>Not Found</v>
      </c>
      <c r="Q99" s="27" t="b">
        <f>AND('RIDE DATA'!$A$5&lt;'Registration Data'!$P132,'RIDE DATA'!$B$5&gt;'Registration Data'!$P132)</f>
        <v>0</v>
      </c>
      <c r="R99" s="27">
        <f>IF(Q99=TRUE,O99*0.03,0)</f>
        <v>0</v>
      </c>
      <c r="S99" s="25">
        <f>COUNTIF('Historical Registration Data'!D:D,'Registration Data'!C132)</f>
        <v>0</v>
      </c>
      <c r="T99" s="28" t="e">
        <f>R99+O99</f>
        <v>#VALUE!</v>
      </c>
      <c r="U99" s="29" t="e">
        <f>T99/F99</f>
        <v>#VALUE!</v>
      </c>
      <c r="V99" s="44" t="e">
        <f>IF(U99&gt;100%,((U99-1)*10000),0)</f>
        <v>#VALUE!</v>
      </c>
    </row>
    <row r="100" spans="1:22" x14ac:dyDescent="0.25">
      <c r="A100" s="62" t="s">
        <v>26</v>
      </c>
      <c r="B100" s="56" t="s">
        <v>455</v>
      </c>
      <c r="C100" s="56" t="s">
        <v>456</v>
      </c>
      <c r="D100" s="57">
        <v>350</v>
      </c>
      <c r="E100" s="58"/>
      <c r="F100" s="23">
        <f>D100*0.94</f>
        <v>329</v>
      </c>
      <c r="G100" s="24">
        <f>IF(O100="Not Found",0,F100)</f>
        <v>0</v>
      </c>
      <c r="H100" s="59" t="s">
        <v>513</v>
      </c>
      <c r="I100" s="59" t="s">
        <v>514</v>
      </c>
      <c r="J100" s="59"/>
      <c r="K100" s="59"/>
      <c r="L100" s="59"/>
      <c r="O100" s="26" t="str">
        <f>IFERROR(VLOOKUP(C:C,'Results Data'!A:F,6,FALSE), "Not Found")</f>
        <v>Not Found</v>
      </c>
      <c r="P100" s="27" t="str">
        <f>IFERROR(VLOOKUP(C:C,'Results Data'!A:M,13,FALSE), "Not Found")</f>
        <v>Not Found</v>
      </c>
      <c r="Q100" s="27" t="b">
        <f>AND('RIDE DATA'!$A$5&lt;'Registration Data'!$P226,'RIDE DATA'!$B$5&gt;'Registration Data'!$P226)</f>
        <v>0</v>
      </c>
      <c r="R100" s="27">
        <f>IF(Q100=TRUE,O100*0.03,0)</f>
        <v>0</v>
      </c>
      <c r="S100" s="25">
        <f>COUNTIF('Historical Registration Data'!D:D,'Registration Data'!C226)</f>
        <v>0</v>
      </c>
      <c r="T100" s="28" t="e">
        <f>R100+O100</f>
        <v>#VALUE!</v>
      </c>
      <c r="U100" s="29" t="e">
        <f>T100/F100</f>
        <v>#VALUE!</v>
      </c>
      <c r="V100" s="44" t="e">
        <f>IF(U100&gt;100%,((U100-1)*10000),0)</f>
        <v>#VALUE!</v>
      </c>
    </row>
    <row r="101" spans="1:22" x14ac:dyDescent="0.25">
      <c r="A101" s="60" t="s">
        <v>28</v>
      </c>
      <c r="B101" s="56" t="s">
        <v>187</v>
      </c>
      <c r="C101" s="56" t="s">
        <v>188</v>
      </c>
      <c r="D101" s="57">
        <v>242</v>
      </c>
      <c r="E101" s="11" t="s">
        <v>547</v>
      </c>
      <c r="F101" s="23">
        <f>D101*0.94</f>
        <v>227.48</v>
      </c>
      <c r="G101" s="24">
        <f>IF(O101="Not Found",0,F101)</f>
        <v>0</v>
      </c>
      <c r="H101" s="59" t="s">
        <v>518</v>
      </c>
      <c r="I101" s="59" t="s">
        <v>516</v>
      </c>
      <c r="J101" s="59"/>
      <c r="K101" s="59"/>
      <c r="L101" s="59"/>
      <c r="O101" s="26" t="str">
        <f>IFERROR(VLOOKUP(C:C,'Results Data'!A:F,6,FALSE), "Not Found")</f>
        <v>Not Found</v>
      </c>
      <c r="P101" s="27" t="str">
        <f>IFERROR(VLOOKUP(C:C,'Results Data'!A:M,13,FALSE), "Not Found")</f>
        <v>Not Found</v>
      </c>
      <c r="Q101" s="27" t="b">
        <f>AND('RIDE DATA'!$A$5&lt;'Registration Data'!$P80,'RIDE DATA'!$B$5&gt;'Registration Data'!$P80)</f>
        <v>0</v>
      </c>
      <c r="R101" s="27">
        <f>IF(Q101=TRUE,O101*0.03,0)</f>
        <v>0</v>
      </c>
      <c r="S101" s="25">
        <f>COUNTIF('Historical Registration Data'!D:D,'Registration Data'!C80)</f>
        <v>0</v>
      </c>
      <c r="T101" s="28" t="e">
        <f>R101+O101</f>
        <v>#VALUE!</v>
      </c>
      <c r="U101" s="29" t="e">
        <f>T101/F101</f>
        <v>#VALUE!</v>
      </c>
      <c r="V101" s="44" t="e">
        <f>IF(U101&gt;100%,((U101-1)*10000),0)</f>
        <v>#VALUE!</v>
      </c>
    </row>
    <row r="102" spans="1:22" x14ac:dyDescent="0.25">
      <c r="A102" s="55" t="s">
        <v>25</v>
      </c>
      <c r="B102" s="56" t="s">
        <v>100</v>
      </c>
      <c r="C102" s="56" t="s">
        <v>101</v>
      </c>
      <c r="D102" s="57">
        <v>406</v>
      </c>
      <c r="E102" s="11"/>
      <c r="F102" s="23">
        <f>D102*0.94</f>
        <v>381.64</v>
      </c>
      <c r="G102" s="24">
        <f>IF(O102="Not Found",0,F102)</f>
        <v>0</v>
      </c>
      <c r="H102" s="59" t="s">
        <v>513</v>
      </c>
      <c r="I102" s="59" t="s">
        <v>521</v>
      </c>
      <c r="J102" s="59" t="s">
        <v>526</v>
      </c>
      <c r="K102" s="59"/>
      <c r="L102" s="59"/>
      <c r="O102" s="26" t="str">
        <f>IFERROR(VLOOKUP(C:C,'Results Data'!A:F,6,FALSE), "Not Found")</f>
        <v>Not Found</v>
      </c>
      <c r="P102" s="27" t="str">
        <f>IFERROR(VLOOKUP(C:C,'Results Data'!A:M,13,FALSE), "Not Found")</f>
        <v>Not Found</v>
      </c>
      <c r="Q102" s="27" t="b">
        <f>AND('RIDE DATA'!$A$5&lt;'Registration Data'!$P36,'RIDE DATA'!$B$5&gt;'Registration Data'!$P36)</f>
        <v>0</v>
      </c>
      <c r="R102" s="27">
        <f>IF(Q102=TRUE,O102*0.03,0)</f>
        <v>0</v>
      </c>
      <c r="S102" s="25">
        <f>COUNTIF('Historical Registration Data'!D:D,'Registration Data'!C36)</f>
        <v>0</v>
      </c>
      <c r="T102" s="28" t="e">
        <f>R102+O102</f>
        <v>#VALUE!</v>
      </c>
      <c r="U102" s="29" t="e">
        <f>T102/F102</f>
        <v>#VALUE!</v>
      </c>
      <c r="V102" s="44" t="e">
        <f>IF(U102&gt;100%,((U102-1)*10000),0)</f>
        <v>#VALUE!</v>
      </c>
    </row>
    <row r="103" spans="1:22" x14ac:dyDescent="0.25">
      <c r="A103" s="60" t="s">
        <v>28</v>
      </c>
      <c r="B103" s="56" t="s">
        <v>146</v>
      </c>
      <c r="C103" s="56" t="s">
        <v>147</v>
      </c>
      <c r="D103" s="57">
        <v>364</v>
      </c>
      <c r="E103" s="11"/>
      <c r="F103" s="23">
        <f>D103*0.94</f>
        <v>342.15999999999997</v>
      </c>
      <c r="G103" s="24">
        <f>IF(O103="Not Found",0,F103)</f>
        <v>0</v>
      </c>
      <c r="H103" s="59"/>
      <c r="I103" s="59"/>
      <c r="J103" s="59"/>
      <c r="K103" s="59"/>
      <c r="L103" s="59"/>
      <c r="O103" s="26" t="str">
        <f>IFERROR(VLOOKUP(C:C,'Results Data'!A:F,6,FALSE), "Not Found")</f>
        <v>Not Found</v>
      </c>
      <c r="P103" s="27" t="str">
        <f>IFERROR(VLOOKUP(C:C,'Results Data'!A:M,13,FALSE), "Not Found")</f>
        <v>Not Found</v>
      </c>
      <c r="Q103" s="27" t="b">
        <f>AND('RIDE DATA'!$A$5&lt;'Registration Data'!$P59,'RIDE DATA'!$B$5&gt;'Registration Data'!$P59)</f>
        <v>0</v>
      </c>
      <c r="R103" s="27">
        <f>IF(Q103=TRUE,O103*0.03,0)</f>
        <v>0</v>
      </c>
      <c r="S103" s="25">
        <f>COUNTIF('Historical Registration Data'!D:D,'Registration Data'!C59)</f>
        <v>0</v>
      </c>
      <c r="T103" s="28" t="e">
        <f>R103+O103</f>
        <v>#VALUE!</v>
      </c>
      <c r="U103" s="29" t="e">
        <f>T103/F103</f>
        <v>#VALUE!</v>
      </c>
      <c r="V103" s="44" t="e">
        <f>IF(U103&gt;100%,((U103-1)*10000),0)</f>
        <v>#VALUE!</v>
      </c>
    </row>
    <row r="104" spans="1:22" x14ac:dyDescent="0.25">
      <c r="A104" s="62" t="s">
        <v>26</v>
      </c>
      <c r="B104" s="56" t="s">
        <v>142</v>
      </c>
      <c r="C104" s="56" t="s">
        <v>143</v>
      </c>
      <c r="D104" s="57">
        <v>656</v>
      </c>
      <c r="E104" s="11"/>
      <c r="F104" s="23">
        <f>D104*0.94</f>
        <v>616.64</v>
      </c>
      <c r="G104" s="24">
        <f>IF(O104="Not Found",0,F104)</f>
        <v>0</v>
      </c>
      <c r="H104" s="59" t="s">
        <v>513</v>
      </c>
      <c r="I104" s="59" t="s">
        <v>519</v>
      </c>
      <c r="J104" s="59"/>
      <c r="K104" s="59" t="s">
        <v>533</v>
      </c>
      <c r="L104" s="59"/>
      <c r="O104" s="26" t="str">
        <f>IFERROR(VLOOKUP(C:C,'Results Data'!A:F,6,FALSE), "Not Found")</f>
        <v>Not Found</v>
      </c>
      <c r="P104" s="27" t="str">
        <f>IFERROR(VLOOKUP(C:C,'Results Data'!A:M,13,FALSE), "Not Found")</f>
        <v>Not Found</v>
      </c>
      <c r="Q104" s="27" t="b">
        <f>AND('RIDE DATA'!$A$5&lt;'Registration Data'!$P57,'RIDE DATA'!$B$5&gt;'Registration Data'!$P57)</f>
        <v>0</v>
      </c>
      <c r="R104" s="27">
        <f>IF(Q104=TRUE,O104*0.03,0)</f>
        <v>0</v>
      </c>
      <c r="S104" s="25">
        <f>COUNTIF('Historical Registration Data'!D:D,'Registration Data'!C57)</f>
        <v>0</v>
      </c>
      <c r="T104" s="28" t="e">
        <f>R104+O104</f>
        <v>#VALUE!</v>
      </c>
      <c r="U104" s="29" t="e">
        <f>T104/F104</f>
        <v>#VALUE!</v>
      </c>
      <c r="V104" s="44" t="e">
        <f>IF(U104&gt;100%,((U104-1)*10000),0)</f>
        <v>#VALUE!</v>
      </c>
    </row>
    <row r="105" spans="1:22" x14ac:dyDescent="0.25">
      <c r="A105" s="61" t="s">
        <v>29</v>
      </c>
      <c r="B105" s="56" t="s">
        <v>62</v>
      </c>
      <c r="C105" s="56" t="s">
        <v>63</v>
      </c>
      <c r="D105" s="57">
        <v>464</v>
      </c>
      <c r="E105" s="11"/>
      <c r="F105" s="23">
        <f>D105*0.94</f>
        <v>436.15999999999997</v>
      </c>
      <c r="G105" s="24">
        <f>IF(O105="Not Found",0,F105)</f>
        <v>0</v>
      </c>
      <c r="H105" s="59" t="s">
        <v>513</v>
      </c>
      <c r="I105" s="59" t="s">
        <v>521</v>
      </c>
      <c r="J105" s="59" t="s">
        <v>525</v>
      </c>
      <c r="K105" s="59"/>
      <c r="L105" s="59"/>
      <c r="O105" s="26" t="str">
        <f>IFERROR(VLOOKUP(C:C,'Results Data'!A:F,6,FALSE), "Not Found")</f>
        <v>Not Found</v>
      </c>
      <c r="P105" s="27" t="str">
        <f>IFERROR(VLOOKUP(C:C,'Results Data'!A:M,13,FALSE), "Not Found")</f>
        <v>Not Found</v>
      </c>
      <c r="Q105" s="27" t="b">
        <f>AND('RIDE DATA'!$A$5&lt;'Registration Data'!$P17,'RIDE DATA'!$B$5&gt;'Registration Data'!$P17)</f>
        <v>0</v>
      </c>
      <c r="R105" s="27">
        <f>IF(Q105=TRUE,O105*0.03,0)</f>
        <v>0</v>
      </c>
      <c r="S105" s="25">
        <f>COUNTIF('Historical Registration Data'!D:D,'Registration Data'!C17)</f>
        <v>0</v>
      </c>
      <c r="T105" s="28" t="e">
        <f>R105+O105</f>
        <v>#VALUE!</v>
      </c>
      <c r="U105" s="29" t="e">
        <f>T105/F105</f>
        <v>#VALUE!</v>
      </c>
      <c r="V105" s="44" t="e">
        <f>IF(U105&gt;100%,((U105-1)*10000),0)</f>
        <v>#VALUE!</v>
      </c>
    </row>
    <row r="106" spans="1:22" x14ac:dyDescent="0.25">
      <c r="A106" s="61" t="s">
        <v>29</v>
      </c>
      <c r="B106" s="56" t="s">
        <v>509</v>
      </c>
      <c r="C106" s="56" t="s">
        <v>510</v>
      </c>
      <c r="D106" s="57">
        <v>411</v>
      </c>
      <c r="E106" s="58"/>
      <c r="F106" s="23">
        <f>D106*0.94</f>
        <v>386.34</v>
      </c>
      <c r="G106" s="24">
        <f>IF(O106="Not Found",0,F106)</f>
        <v>0</v>
      </c>
      <c r="H106" s="59" t="s">
        <v>513</v>
      </c>
      <c r="I106" s="59"/>
      <c r="J106" s="59"/>
      <c r="K106" s="59"/>
      <c r="L106" s="59"/>
      <c r="O106" s="26" t="str">
        <f>IFERROR(VLOOKUP(C:C,'Results Data'!A:F,6,FALSE), "Not Found")</f>
        <v>Not Found</v>
      </c>
      <c r="P106" s="27" t="str">
        <f>IFERROR(VLOOKUP(C:C,'Results Data'!A:M,13,FALSE), "Not Found")</f>
        <v>Not Found</v>
      </c>
      <c r="Q106" s="27" t="b">
        <f>AND('RIDE DATA'!$A$5&lt;'Registration Data'!$P253,'RIDE DATA'!$B$5&gt;'Registration Data'!$P253)</f>
        <v>0</v>
      </c>
      <c r="R106" s="27">
        <f>IF(Q106=TRUE,O106*0.03,0)</f>
        <v>0</v>
      </c>
      <c r="S106" s="25">
        <f>COUNTIF('Historical Registration Data'!D:D,'Registration Data'!C253)</f>
        <v>0</v>
      </c>
      <c r="T106" s="28" t="e">
        <f>R106+O106</f>
        <v>#VALUE!</v>
      </c>
      <c r="U106" s="29" t="e">
        <f>T106/F106</f>
        <v>#VALUE!</v>
      </c>
      <c r="V106" s="44" t="e">
        <f>IF(U106&gt;100%,((U106-1)*10000),0)</f>
        <v>#VALUE!</v>
      </c>
    </row>
    <row r="107" spans="1:22" x14ac:dyDescent="0.25">
      <c r="A107" s="60" t="s">
        <v>28</v>
      </c>
      <c r="B107" s="56" t="s">
        <v>277</v>
      </c>
      <c r="C107" s="56" t="s">
        <v>278</v>
      </c>
      <c r="D107" s="57">
        <v>302</v>
      </c>
      <c r="E107" s="11"/>
      <c r="F107" s="23">
        <f>D107*0.94</f>
        <v>283.88</v>
      </c>
      <c r="G107" s="24">
        <f>IF(O107="Not Found",0,F107)</f>
        <v>0</v>
      </c>
      <c r="H107" s="59"/>
      <c r="I107" s="59"/>
      <c r="J107" s="59"/>
      <c r="K107" s="59"/>
      <c r="L107" s="59"/>
      <c r="O107" s="26" t="str">
        <f>IFERROR(VLOOKUP(C:C,'Results Data'!A:F,6,FALSE), "Not Found")</f>
        <v>Not Found</v>
      </c>
      <c r="P107" s="27" t="str">
        <f>IFERROR(VLOOKUP(C:C,'Results Data'!A:M,13,FALSE), "Not Found")</f>
        <v>Not Found</v>
      </c>
      <c r="Q107" s="27" t="b">
        <f>AND('RIDE DATA'!$A$5&lt;'Registration Data'!$P129,'RIDE DATA'!$B$5&gt;'Registration Data'!$P129)</f>
        <v>0</v>
      </c>
      <c r="R107" s="27">
        <f>IF(Q107=TRUE,O107*0.03,0)</f>
        <v>0</v>
      </c>
      <c r="S107" s="25">
        <f>COUNTIF('Historical Registration Data'!D:D,'Registration Data'!C129)</f>
        <v>0</v>
      </c>
      <c r="T107" s="28" t="e">
        <f>R107+O107</f>
        <v>#VALUE!</v>
      </c>
      <c r="U107" s="29" t="e">
        <f>T107/F107</f>
        <v>#VALUE!</v>
      </c>
      <c r="V107" s="44" t="e">
        <f>IF(U107&gt;100%,((U107-1)*10000),0)</f>
        <v>#VALUE!</v>
      </c>
    </row>
    <row r="108" spans="1:22" x14ac:dyDescent="0.25">
      <c r="A108" s="62" t="s">
        <v>26</v>
      </c>
      <c r="B108" s="56" t="s">
        <v>291</v>
      </c>
      <c r="C108" s="56" t="s">
        <v>292</v>
      </c>
      <c r="D108" s="57">
        <v>366</v>
      </c>
      <c r="E108" s="11"/>
      <c r="F108" s="23">
        <f>D108*0.94</f>
        <v>344.03999999999996</v>
      </c>
      <c r="G108" s="24">
        <f>IF(O108="Not Found",0,F108)</f>
        <v>0</v>
      </c>
      <c r="H108" s="59" t="s">
        <v>513</v>
      </c>
      <c r="I108" s="59" t="s">
        <v>514</v>
      </c>
      <c r="J108" s="59"/>
      <c r="K108" s="59"/>
      <c r="L108" s="59" t="s">
        <v>536</v>
      </c>
      <c r="O108" s="26" t="str">
        <f>IFERROR(VLOOKUP(C:C,'Results Data'!A:F,6,FALSE), "Not Found")</f>
        <v>Not Found</v>
      </c>
      <c r="P108" s="27" t="str">
        <f>IFERROR(VLOOKUP(C:C,'Results Data'!A:M,13,FALSE), "Not Found")</f>
        <v>Not Found</v>
      </c>
      <c r="Q108" s="27" t="b">
        <f>AND('RIDE DATA'!$A$5&lt;'Registration Data'!$P136,'RIDE DATA'!$B$5&gt;'Registration Data'!$P136)</f>
        <v>0</v>
      </c>
      <c r="R108" s="27">
        <f>IF(Q108=TRUE,O108*0.03,0)</f>
        <v>0</v>
      </c>
      <c r="S108" s="25">
        <f>COUNTIF('Historical Registration Data'!D:D,'Registration Data'!C136)</f>
        <v>0</v>
      </c>
      <c r="T108" s="28" t="e">
        <f>R108+O108</f>
        <v>#VALUE!</v>
      </c>
      <c r="U108" s="29" t="e">
        <f>T108/F108</f>
        <v>#VALUE!</v>
      </c>
      <c r="V108" s="44" t="e">
        <f>IF(U108&gt;100%,((U108-1)*10000),0)</f>
        <v>#VALUE!</v>
      </c>
    </row>
    <row r="109" spans="1:22" x14ac:dyDescent="0.25">
      <c r="A109" s="62" t="s">
        <v>26</v>
      </c>
      <c r="B109" s="56" t="s">
        <v>152</v>
      </c>
      <c r="C109" s="56" t="s">
        <v>153</v>
      </c>
      <c r="D109" s="57">
        <v>683</v>
      </c>
      <c r="E109" s="11"/>
      <c r="F109" s="23">
        <f>D109*0.94</f>
        <v>642.02</v>
      </c>
      <c r="G109" s="24">
        <f>IF(O109="Not Found",0,F109)</f>
        <v>0</v>
      </c>
      <c r="H109" s="59"/>
      <c r="I109" s="59"/>
      <c r="J109" s="59"/>
      <c r="K109" s="59"/>
      <c r="L109" s="59"/>
      <c r="O109" s="26" t="str">
        <f>IFERROR(VLOOKUP(C:C,'Results Data'!A:F,6,FALSE), "Not Found")</f>
        <v>Not Found</v>
      </c>
      <c r="P109" s="27" t="str">
        <f>IFERROR(VLOOKUP(C:C,'Results Data'!A:M,13,FALSE), "Not Found")</f>
        <v>Not Found</v>
      </c>
      <c r="Q109" s="27" t="b">
        <f>AND('RIDE DATA'!$A$5&lt;'Registration Data'!$P62,'RIDE DATA'!$B$5&gt;'Registration Data'!$P62)</f>
        <v>0</v>
      </c>
      <c r="R109" s="27">
        <f>IF(Q109=TRUE,O109*0.03,0)</f>
        <v>0</v>
      </c>
      <c r="S109" s="25">
        <f>COUNTIF('Historical Registration Data'!D:D,'Registration Data'!C62)</f>
        <v>0</v>
      </c>
      <c r="T109" s="28" t="e">
        <f>R109+O109</f>
        <v>#VALUE!</v>
      </c>
      <c r="U109" s="29" t="e">
        <f>T109/F109</f>
        <v>#VALUE!</v>
      </c>
      <c r="V109" s="44" t="e">
        <f>IF(U109&gt;100%,((U109-1)*10000),0)</f>
        <v>#VALUE!</v>
      </c>
    </row>
    <row r="110" spans="1:22" x14ac:dyDescent="0.25">
      <c r="A110" s="62" t="s">
        <v>26</v>
      </c>
      <c r="B110" s="56" t="s">
        <v>154</v>
      </c>
      <c r="C110" s="56" t="s">
        <v>155</v>
      </c>
      <c r="D110" s="57">
        <v>191</v>
      </c>
      <c r="E110" s="11"/>
      <c r="F110" s="23">
        <f>D110*0.94</f>
        <v>179.54</v>
      </c>
      <c r="G110" s="24">
        <f>IF(O110="Not Found",0,F110)</f>
        <v>0</v>
      </c>
      <c r="H110" s="59" t="s">
        <v>513</v>
      </c>
      <c r="I110" s="59" t="s">
        <v>516</v>
      </c>
      <c r="J110" s="59"/>
      <c r="K110" s="59"/>
      <c r="L110" s="59"/>
      <c r="O110" s="26" t="str">
        <f>IFERROR(VLOOKUP(C:C,'Results Data'!A:F,6,FALSE), "Not Found")</f>
        <v>Not Found</v>
      </c>
      <c r="P110" s="27" t="str">
        <f>IFERROR(VLOOKUP(C:C,'Results Data'!A:M,13,FALSE), "Not Found")</f>
        <v>Not Found</v>
      </c>
      <c r="Q110" s="27" t="b">
        <f>AND('RIDE DATA'!$A$5&lt;'Registration Data'!$P63,'RIDE DATA'!$B$5&gt;'Registration Data'!$P63)</f>
        <v>0</v>
      </c>
      <c r="R110" s="27">
        <f>IF(Q110=TRUE,O110*0.03,0)</f>
        <v>0</v>
      </c>
      <c r="S110" s="25">
        <f>COUNTIF('Historical Registration Data'!D:D,'Registration Data'!C63)</f>
        <v>0</v>
      </c>
      <c r="T110" s="28" t="e">
        <f>R110+O110</f>
        <v>#VALUE!</v>
      </c>
      <c r="U110" s="29" t="e">
        <f>T110/F110</f>
        <v>#VALUE!</v>
      </c>
      <c r="V110" s="44" t="e">
        <f>IF(U110&gt;100%,((U110-1)*10000),0)</f>
        <v>#VALUE!</v>
      </c>
    </row>
    <row r="111" spans="1:22" x14ac:dyDescent="0.25">
      <c r="A111" s="55" t="s">
        <v>25</v>
      </c>
      <c r="B111" s="56" t="s">
        <v>124</v>
      </c>
      <c r="C111" s="56" t="s">
        <v>125</v>
      </c>
      <c r="D111" s="57">
        <v>222</v>
      </c>
      <c r="E111" s="11"/>
      <c r="F111" s="23">
        <f>D111*0.94</f>
        <v>208.67999999999998</v>
      </c>
      <c r="G111" s="24">
        <f>IF(O111="Not Found",0,F111)</f>
        <v>0</v>
      </c>
      <c r="H111" s="59"/>
      <c r="I111" s="59"/>
      <c r="J111" s="59"/>
      <c r="K111" s="59"/>
      <c r="L111" s="59"/>
      <c r="O111" s="26" t="str">
        <f>IFERROR(VLOOKUP(C:C,'Results Data'!A:F,6,FALSE), "Not Found")</f>
        <v>Not Found</v>
      </c>
      <c r="P111" s="27" t="str">
        <f>IFERROR(VLOOKUP(C:C,'Results Data'!A:M,13,FALSE), "Not Found")</f>
        <v>Not Found</v>
      </c>
      <c r="Q111" s="27" t="b">
        <f>AND('RIDE DATA'!$A$5&lt;'Registration Data'!$P48,'RIDE DATA'!$B$5&gt;'Registration Data'!$P48)</f>
        <v>0</v>
      </c>
      <c r="R111" s="27">
        <f>IF(Q111=TRUE,O111*0.03,0)</f>
        <v>0</v>
      </c>
      <c r="S111" s="25">
        <f>COUNTIF('Historical Registration Data'!D:D,'Registration Data'!C48)</f>
        <v>0</v>
      </c>
      <c r="T111" s="28" t="e">
        <f>R111+O111</f>
        <v>#VALUE!</v>
      </c>
      <c r="U111" s="29" t="e">
        <f>T111/F111</f>
        <v>#VALUE!</v>
      </c>
      <c r="V111" s="44" t="e">
        <f>IF(U111&gt;100%,((U111-1)*10000),0)</f>
        <v>#VALUE!</v>
      </c>
    </row>
    <row r="112" spans="1:22" x14ac:dyDescent="0.25">
      <c r="A112" s="61" t="s">
        <v>29</v>
      </c>
      <c r="B112" s="56" t="s">
        <v>271</v>
      </c>
      <c r="C112" s="56" t="s">
        <v>272</v>
      </c>
      <c r="D112" s="57">
        <v>259</v>
      </c>
      <c r="E112" s="11"/>
      <c r="F112" s="23">
        <f>D112*0.94</f>
        <v>243.45999999999998</v>
      </c>
      <c r="G112" s="24">
        <f>IF(O112="Not Found",0,F112)</f>
        <v>0</v>
      </c>
      <c r="H112" s="59"/>
      <c r="I112" s="59"/>
      <c r="J112" s="59"/>
      <c r="K112" s="59"/>
      <c r="L112" s="59"/>
      <c r="O112" s="26" t="str">
        <f>IFERROR(VLOOKUP(C:C,'Results Data'!A:F,6,FALSE), "Not Found")</f>
        <v>Not Found</v>
      </c>
      <c r="P112" s="27" t="str">
        <f>IFERROR(VLOOKUP(C:C,'Results Data'!A:M,13,FALSE), "Not Found")</f>
        <v>Not Found</v>
      </c>
      <c r="Q112" s="27" t="b">
        <f>AND('RIDE DATA'!$A$5&lt;'Registration Data'!$P126,'RIDE DATA'!$B$5&gt;'Registration Data'!$P126)</f>
        <v>0</v>
      </c>
      <c r="R112" s="27">
        <f>IF(Q112=TRUE,O112*0.03,0)</f>
        <v>0</v>
      </c>
      <c r="S112" s="25">
        <f>COUNTIF('Historical Registration Data'!D:D,'Registration Data'!C126)</f>
        <v>0</v>
      </c>
      <c r="T112" s="28" t="e">
        <f>R112+O112</f>
        <v>#VALUE!</v>
      </c>
      <c r="U112" s="29" t="e">
        <f>T112/F112</f>
        <v>#VALUE!</v>
      </c>
      <c r="V112" s="44" t="e">
        <f>IF(U112&gt;100%,((U112-1)*10000),0)</f>
        <v>#VALUE!</v>
      </c>
    </row>
    <row r="113" spans="1:22" x14ac:dyDescent="0.25">
      <c r="A113" s="62" t="s">
        <v>26</v>
      </c>
      <c r="B113" s="56" t="s">
        <v>387</v>
      </c>
      <c r="C113" s="56" t="s">
        <v>388</v>
      </c>
      <c r="D113" s="57">
        <v>418</v>
      </c>
      <c r="E113" s="58"/>
      <c r="F113" s="23">
        <f>D113*0.94</f>
        <v>392.91999999999996</v>
      </c>
      <c r="G113" s="24">
        <f>IF(O113="Not Found",0,F113)</f>
        <v>0</v>
      </c>
      <c r="H113" s="59"/>
      <c r="I113" s="59"/>
      <c r="J113" s="59"/>
      <c r="K113" s="59"/>
      <c r="L113" s="59"/>
      <c r="O113" s="26" t="str">
        <f>IFERROR(VLOOKUP(C:C,'Results Data'!A:F,6,FALSE), "Not Found")</f>
        <v>Not Found</v>
      </c>
      <c r="P113" s="27" t="str">
        <f>IFERROR(VLOOKUP(C:C,'Results Data'!A:M,13,FALSE), "Not Found")</f>
        <v>Not Found</v>
      </c>
      <c r="Q113" s="27" t="b">
        <f>AND('RIDE DATA'!$A$5&lt;'Registration Data'!$P189,'RIDE DATA'!$B$5&gt;'Registration Data'!$P189)</f>
        <v>0</v>
      </c>
      <c r="R113" s="27">
        <f>IF(Q113=TRUE,O113*0.03,0)</f>
        <v>0</v>
      </c>
      <c r="S113" s="25">
        <f>COUNTIF('Historical Registration Data'!D:D,'Registration Data'!C189)</f>
        <v>0</v>
      </c>
      <c r="T113" s="28" t="e">
        <f>R113+O113</f>
        <v>#VALUE!</v>
      </c>
      <c r="U113" s="29" t="e">
        <f>T113/F113</f>
        <v>#VALUE!</v>
      </c>
      <c r="V113" s="44" t="e">
        <f>IF(U113&gt;100%,((U113-1)*10000),0)</f>
        <v>#VALUE!</v>
      </c>
    </row>
    <row r="114" spans="1:22" x14ac:dyDescent="0.25">
      <c r="A114" s="62" t="s">
        <v>26</v>
      </c>
      <c r="B114" s="56" t="s">
        <v>106</v>
      </c>
      <c r="C114" s="56" t="s">
        <v>107</v>
      </c>
      <c r="D114" s="57">
        <v>358</v>
      </c>
      <c r="E114" s="11"/>
      <c r="F114" s="23">
        <f>D114*0.94</f>
        <v>336.52</v>
      </c>
      <c r="G114" s="24">
        <f>IF(O114="Not Found",0,F114)</f>
        <v>0</v>
      </c>
      <c r="H114" s="59" t="s">
        <v>532</v>
      </c>
      <c r="I114" s="59"/>
      <c r="J114" s="59"/>
      <c r="K114" s="59"/>
      <c r="L114" s="59"/>
      <c r="O114" s="26" t="str">
        <f>IFERROR(VLOOKUP(C:C,'Results Data'!A:F,6,FALSE), "Not Found")</f>
        <v>Not Found</v>
      </c>
      <c r="P114" s="27" t="str">
        <f>IFERROR(VLOOKUP(C:C,'Results Data'!A:M,13,FALSE), "Not Found")</f>
        <v>Not Found</v>
      </c>
      <c r="Q114" s="27" t="b">
        <f>AND('RIDE DATA'!$A$5&lt;'Registration Data'!$P39,'RIDE DATA'!$B$5&gt;'Registration Data'!$P39)</f>
        <v>0</v>
      </c>
      <c r="R114" s="27">
        <f>IF(Q114=TRUE,O114*0.03,0)</f>
        <v>0</v>
      </c>
      <c r="S114" s="25">
        <f>COUNTIF('Historical Registration Data'!D:D,'Registration Data'!C39)</f>
        <v>0</v>
      </c>
      <c r="T114" s="28" t="e">
        <f>R114+O114</f>
        <v>#VALUE!</v>
      </c>
      <c r="U114" s="29" t="e">
        <f>T114/F114</f>
        <v>#VALUE!</v>
      </c>
      <c r="V114" s="44" t="e">
        <f>IF(U114&gt;100%,((U114-1)*10000),0)</f>
        <v>#VALUE!</v>
      </c>
    </row>
    <row r="115" spans="1:22" x14ac:dyDescent="0.25">
      <c r="A115" s="62" t="s">
        <v>26</v>
      </c>
      <c r="B115" s="56" t="s">
        <v>158</v>
      </c>
      <c r="C115" s="56" t="s">
        <v>159</v>
      </c>
      <c r="D115" s="57">
        <v>333</v>
      </c>
      <c r="E115" s="11"/>
      <c r="F115" s="23">
        <f>D115*0.94</f>
        <v>313.02</v>
      </c>
      <c r="G115" s="24">
        <f>IF(O115="Not Found",0,F115)</f>
        <v>0</v>
      </c>
      <c r="H115" s="59" t="s">
        <v>518</v>
      </c>
      <c r="I115" s="59" t="s">
        <v>516</v>
      </c>
      <c r="J115" s="59"/>
      <c r="K115" s="59"/>
      <c r="L115" s="59" t="s">
        <v>534</v>
      </c>
      <c r="O115" s="26" t="str">
        <f>IFERROR(VLOOKUP(C:C,'Results Data'!A:F,6,FALSE), "Not Found")</f>
        <v>Not Found</v>
      </c>
      <c r="P115" s="27" t="str">
        <f>IFERROR(VLOOKUP(C:C,'Results Data'!A:M,13,FALSE), "Not Found")</f>
        <v>Not Found</v>
      </c>
      <c r="Q115" s="27" t="b">
        <f>AND('RIDE DATA'!$A$5&lt;'Registration Data'!$P65,'RIDE DATA'!$B$5&gt;'Registration Data'!$P65)</f>
        <v>0</v>
      </c>
      <c r="R115" s="27">
        <f>IF(Q115=TRUE,O115*0.03,0)</f>
        <v>0</v>
      </c>
      <c r="S115" s="25">
        <f>COUNTIF('Historical Registration Data'!D:D,'Registration Data'!C65)</f>
        <v>0</v>
      </c>
      <c r="T115" s="28" t="e">
        <f>R115+O115</f>
        <v>#VALUE!</v>
      </c>
      <c r="U115" s="29" t="e">
        <f>T115/F115</f>
        <v>#VALUE!</v>
      </c>
      <c r="V115" s="44" t="e">
        <f>IF(U115&gt;100%,((U115-1)*10000),0)</f>
        <v>#VALUE!</v>
      </c>
    </row>
    <row r="116" spans="1:22" x14ac:dyDescent="0.25">
      <c r="A116" s="60" t="s">
        <v>28</v>
      </c>
      <c r="B116" s="56" t="s">
        <v>389</v>
      </c>
      <c r="C116" s="56" t="s">
        <v>390</v>
      </c>
      <c r="D116" s="57">
        <v>636</v>
      </c>
      <c r="E116" s="58"/>
      <c r="F116" s="23">
        <f>D116*0.94</f>
        <v>597.83999999999992</v>
      </c>
      <c r="G116" s="24">
        <f>IF(O116="Not Found",0,F116)</f>
        <v>0</v>
      </c>
      <c r="H116" s="59" t="s">
        <v>535</v>
      </c>
      <c r="I116" s="59" t="s">
        <v>521</v>
      </c>
      <c r="J116" s="59" t="s">
        <v>539</v>
      </c>
      <c r="K116" s="59"/>
      <c r="L116" s="59"/>
      <c r="O116" s="26" t="str">
        <f>IFERROR(VLOOKUP(C:C,'Results Data'!A:F,6,FALSE), "Not Found")</f>
        <v>Not Found</v>
      </c>
      <c r="P116" s="27" t="str">
        <f>IFERROR(VLOOKUP(C:C,'Results Data'!A:M,13,FALSE), "Not Found")</f>
        <v>Not Found</v>
      </c>
      <c r="Q116" s="27" t="b">
        <f>AND('RIDE DATA'!$A$5&lt;'Registration Data'!$P190,'RIDE DATA'!$B$5&gt;'Registration Data'!$P190)</f>
        <v>0</v>
      </c>
      <c r="R116" s="27">
        <f>IF(Q116=TRUE,O116*0.03,0)</f>
        <v>0</v>
      </c>
      <c r="S116" s="25">
        <f>COUNTIF('Historical Registration Data'!D:D,'Registration Data'!C190)</f>
        <v>0</v>
      </c>
      <c r="T116" s="28" t="e">
        <f>R116+O116</f>
        <v>#VALUE!</v>
      </c>
      <c r="U116" s="29" t="e">
        <f>T116/F116</f>
        <v>#VALUE!</v>
      </c>
      <c r="V116" s="44" t="e">
        <f>IF(U116&gt;100%,((U116-1)*10000),0)</f>
        <v>#VALUE!</v>
      </c>
    </row>
    <row r="117" spans="1:22" x14ac:dyDescent="0.25">
      <c r="A117" s="62" t="s">
        <v>26</v>
      </c>
      <c r="B117" s="56" t="s">
        <v>118</v>
      </c>
      <c r="C117" s="56" t="s">
        <v>119</v>
      </c>
      <c r="D117" s="57">
        <v>346</v>
      </c>
      <c r="E117" s="11"/>
      <c r="F117" s="23">
        <f>D117*0.94</f>
        <v>325.24</v>
      </c>
      <c r="G117" s="24">
        <f>IF(O117="Not Found",0,F117)</f>
        <v>0</v>
      </c>
      <c r="H117" s="59"/>
      <c r="I117" s="59"/>
      <c r="J117" s="59"/>
      <c r="K117" s="59"/>
      <c r="L117" s="59"/>
      <c r="O117" s="26" t="str">
        <f>IFERROR(VLOOKUP(C:C,'Results Data'!A:F,6,FALSE), "Not Found")</f>
        <v>Not Found</v>
      </c>
      <c r="P117" s="27" t="str">
        <f>IFERROR(VLOOKUP(C:C,'Results Data'!A:M,13,FALSE), "Not Found")</f>
        <v>Not Found</v>
      </c>
      <c r="Q117" s="27" t="b">
        <f>AND('RIDE DATA'!$A$5&lt;'Registration Data'!$P45,'RIDE DATA'!$B$5&gt;'Registration Data'!$P45)</f>
        <v>0</v>
      </c>
      <c r="R117" s="27">
        <f>IF(Q117=TRUE,O117*0.03,0)</f>
        <v>0</v>
      </c>
      <c r="S117" s="25">
        <f>COUNTIF('Historical Registration Data'!D:D,'Registration Data'!C45)</f>
        <v>0</v>
      </c>
      <c r="T117" s="28" t="e">
        <f>R117+O117</f>
        <v>#VALUE!</v>
      </c>
      <c r="U117" s="29" t="e">
        <f>T117/F117</f>
        <v>#VALUE!</v>
      </c>
      <c r="V117" s="44" t="e">
        <f>IF(U117&gt;100%,((U117-1)*10000),0)</f>
        <v>#VALUE!</v>
      </c>
    </row>
    <row r="118" spans="1:22" x14ac:dyDescent="0.25">
      <c r="A118" s="61" t="s">
        <v>29</v>
      </c>
      <c r="B118" s="56" t="s">
        <v>46</v>
      </c>
      <c r="C118" s="56" t="s">
        <v>47</v>
      </c>
      <c r="D118" s="57">
        <v>498</v>
      </c>
      <c r="E118" s="11"/>
      <c r="F118" s="23">
        <f>D118*0.94</f>
        <v>468.11999999999995</v>
      </c>
      <c r="G118" s="24">
        <f>IF(O118="Not Found",0,F118)</f>
        <v>0</v>
      </c>
      <c r="H118" s="59" t="s">
        <v>518</v>
      </c>
      <c r="I118" s="59" t="s">
        <v>519</v>
      </c>
      <c r="J118" s="59"/>
      <c r="K118" s="59"/>
      <c r="L118" s="59"/>
      <c r="O118" s="26" t="str">
        <f>IFERROR(VLOOKUP(C:C,'Results Data'!A:F,6,FALSE), "Not Found")</f>
        <v>Not Found</v>
      </c>
      <c r="P118" s="27" t="str">
        <f>IFERROR(VLOOKUP(C:C,'Results Data'!A:M,13,FALSE), "Not Found")</f>
        <v>Not Found</v>
      </c>
      <c r="Q118" s="27" t="b">
        <f>AND('RIDE DATA'!$A$5&lt;'Registration Data'!$P9,'RIDE DATA'!$B$5&gt;'Registration Data'!$P9)</f>
        <v>0</v>
      </c>
      <c r="R118" s="27">
        <f>IF(Q118=TRUE,O118*0.03,0)</f>
        <v>0</v>
      </c>
      <c r="S118" s="25">
        <f>COUNTIF('Historical Registration Data'!D:D,'Registration Data'!C9)</f>
        <v>0</v>
      </c>
      <c r="T118" s="28" t="e">
        <f>R118+O118</f>
        <v>#VALUE!</v>
      </c>
      <c r="U118" s="29" t="e">
        <f>T118/F118</f>
        <v>#VALUE!</v>
      </c>
      <c r="V118" s="44" t="e">
        <f>IF(U118&gt;100%,((U118-1)*10000),0)</f>
        <v>#VALUE!</v>
      </c>
    </row>
    <row r="119" spans="1:22" x14ac:dyDescent="0.25">
      <c r="A119" s="62" t="s">
        <v>26</v>
      </c>
      <c r="B119" s="56" t="s">
        <v>385</v>
      </c>
      <c r="C119" s="56" t="s">
        <v>386</v>
      </c>
      <c r="D119" s="57">
        <v>492</v>
      </c>
      <c r="E119" s="58"/>
      <c r="F119" s="23">
        <f>D119*0.94</f>
        <v>462.47999999999996</v>
      </c>
      <c r="G119" s="24">
        <f>IF(O119="Not Found",0,F119)</f>
        <v>0</v>
      </c>
      <c r="H119" s="59" t="s">
        <v>523</v>
      </c>
      <c r="I119" s="59" t="s">
        <v>514</v>
      </c>
      <c r="J119" s="59"/>
      <c r="K119" s="59"/>
      <c r="L119" s="59" t="s">
        <v>536</v>
      </c>
      <c r="O119" s="26" t="str">
        <f>IFERROR(VLOOKUP(C:C,'Results Data'!A:F,6,FALSE), "Not Found")</f>
        <v>Not Found</v>
      </c>
      <c r="P119" s="27" t="str">
        <f>IFERROR(VLOOKUP(C:C,'Results Data'!A:M,13,FALSE), "Not Found")</f>
        <v>Not Found</v>
      </c>
      <c r="Q119" s="27" t="b">
        <f>AND('RIDE DATA'!$A$5&lt;'Registration Data'!$P188,'RIDE DATA'!$B$5&gt;'Registration Data'!$P188)</f>
        <v>0</v>
      </c>
      <c r="R119" s="27">
        <f>IF(Q119=TRUE,O119*0.03,0)</f>
        <v>0</v>
      </c>
      <c r="S119" s="25">
        <f>COUNTIF('Historical Registration Data'!D:D,'Registration Data'!C188)</f>
        <v>0</v>
      </c>
      <c r="T119" s="28" t="e">
        <f>R119+O119</f>
        <v>#VALUE!</v>
      </c>
      <c r="U119" s="29" t="e">
        <f>T119/F119</f>
        <v>#VALUE!</v>
      </c>
      <c r="V119" s="44" t="e">
        <f>IF(U119&gt;100%,((U119-1)*10000),0)</f>
        <v>#VALUE!</v>
      </c>
    </row>
    <row r="120" spans="1:22" x14ac:dyDescent="0.25">
      <c r="A120" s="62" t="s">
        <v>26</v>
      </c>
      <c r="B120" s="56" t="s">
        <v>82</v>
      </c>
      <c r="C120" s="56" t="s">
        <v>83</v>
      </c>
      <c r="D120" s="57">
        <v>251</v>
      </c>
      <c r="E120" s="11"/>
      <c r="F120" s="23">
        <f>D120*0.94</f>
        <v>235.94</v>
      </c>
      <c r="G120" s="24">
        <f>IF(O120="Not Found",0,F120)</f>
        <v>0</v>
      </c>
      <c r="H120" s="59"/>
      <c r="I120" s="59"/>
      <c r="J120" s="59"/>
      <c r="K120" s="59"/>
      <c r="L120" s="59"/>
      <c r="O120" s="26" t="str">
        <f>IFERROR(VLOOKUP(C:C,'Results Data'!A:F,6,FALSE), "Not Found")</f>
        <v>Not Found</v>
      </c>
      <c r="P120" s="27" t="str">
        <f>IFERROR(VLOOKUP(C:C,'Results Data'!A:M,13,FALSE), "Not Found")</f>
        <v>Not Found</v>
      </c>
      <c r="Q120" s="27" t="b">
        <f>AND('RIDE DATA'!$A$5&lt;'Registration Data'!$P27,'RIDE DATA'!$B$5&gt;'Registration Data'!$P27)</f>
        <v>0</v>
      </c>
      <c r="R120" s="27">
        <f>IF(Q120=TRUE,O120*0.03,0)</f>
        <v>0</v>
      </c>
      <c r="S120" s="25">
        <f>COUNTIF('Historical Registration Data'!D:D,'Registration Data'!C27)</f>
        <v>0</v>
      </c>
      <c r="T120" s="28" t="e">
        <f>R120+O120</f>
        <v>#VALUE!</v>
      </c>
      <c r="U120" s="29" t="e">
        <f>T120/F120</f>
        <v>#VALUE!</v>
      </c>
      <c r="V120" s="44" t="e">
        <f>IF(U120&gt;100%,((U120-1)*10000),0)</f>
        <v>#VALUE!</v>
      </c>
    </row>
    <row r="121" spans="1:22" x14ac:dyDescent="0.25">
      <c r="A121" s="61" t="s">
        <v>29</v>
      </c>
      <c r="B121" s="56" t="s">
        <v>379</v>
      </c>
      <c r="C121" s="56" t="s">
        <v>380</v>
      </c>
      <c r="D121" s="57">
        <v>262</v>
      </c>
      <c r="E121" s="58"/>
      <c r="F121" s="23">
        <f>D121*0.94</f>
        <v>246.27999999999997</v>
      </c>
      <c r="G121" s="24">
        <f>IF(O121="Not Found",0,F121)</f>
        <v>0</v>
      </c>
      <c r="H121" s="59"/>
      <c r="I121" s="59"/>
      <c r="J121" s="59"/>
      <c r="K121" s="59"/>
      <c r="L121" s="59"/>
      <c r="O121" s="26" t="str">
        <f>IFERROR(VLOOKUP(C:C,'Results Data'!A:F,6,FALSE), "Not Found")</f>
        <v>Not Found</v>
      </c>
      <c r="P121" s="27" t="str">
        <f>IFERROR(VLOOKUP(C:C,'Results Data'!A:M,13,FALSE), "Not Found")</f>
        <v>Not Found</v>
      </c>
      <c r="Q121" s="27" t="b">
        <f>AND('RIDE DATA'!$A$5&lt;'Registration Data'!$P185,'RIDE DATA'!$B$5&gt;'Registration Data'!$P185)</f>
        <v>0</v>
      </c>
      <c r="R121" s="27">
        <f>IF(Q121=TRUE,O121*0.03,0)</f>
        <v>0</v>
      </c>
      <c r="S121" s="25">
        <f>COUNTIF('Historical Registration Data'!D:D,'Registration Data'!C185)</f>
        <v>0</v>
      </c>
      <c r="T121" s="28" t="e">
        <f>R121+O121</f>
        <v>#VALUE!</v>
      </c>
      <c r="U121" s="29" t="e">
        <f>T121/F121</f>
        <v>#VALUE!</v>
      </c>
      <c r="V121" s="44" t="e">
        <f>IF(U121&gt;100%,((U121-1)*10000),0)</f>
        <v>#VALUE!</v>
      </c>
    </row>
    <row r="122" spans="1:22" x14ac:dyDescent="0.25">
      <c r="A122" s="61" t="s">
        <v>29</v>
      </c>
      <c r="B122" s="56" t="s">
        <v>411</v>
      </c>
      <c r="C122" s="56" t="s">
        <v>412</v>
      </c>
      <c r="D122" s="57">
        <v>608</v>
      </c>
      <c r="E122" s="58"/>
      <c r="F122" s="23">
        <f>D122*0.94</f>
        <v>571.52</v>
      </c>
      <c r="G122" s="24">
        <f>IF(O122="Not Found",0,F122)</f>
        <v>0</v>
      </c>
      <c r="H122" s="59" t="s">
        <v>513</v>
      </c>
      <c r="I122" s="59" t="s">
        <v>514</v>
      </c>
      <c r="J122" s="59"/>
      <c r="K122" s="59"/>
      <c r="L122" s="59"/>
      <c r="O122" s="26" t="str">
        <f>IFERROR(VLOOKUP(C:C,'Results Data'!A:F,6,FALSE), "Not Found")</f>
        <v>Not Found</v>
      </c>
      <c r="P122" s="27" t="str">
        <f>IFERROR(VLOOKUP(C:C,'Results Data'!A:M,13,FALSE), "Not Found")</f>
        <v>Not Found</v>
      </c>
      <c r="Q122" s="27" t="b">
        <f>AND('RIDE DATA'!$A$5&lt;'Registration Data'!$P203,'RIDE DATA'!$B$5&gt;'Registration Data'!$P203)</f>
        <v>0</v>
      </c>
      <c r="R122" s="27">
        <f>IF(Q122=TRUE,O122*0.03,0)</f>
        <v>0</v>
      </c>
      <c r="S122" s="25">
        <f>COUNTIF('Historical Registration Data'!D:D,'Registration Data'!C203)</f>
        <v>0</v>
      </c>
      <c r="T122" s="28" t="e">
        <f>R122+O122</f>
        <v>#VALUE!</v>
      </c>
      <c r="U122" s="29" t="e">
        <f>T122/F122</f>
        <v>#VALUE!</v>
      </c>
      <c r="V122" s="44" t="e">
        <f>IF(U122&gt;100%,((U122-1)*10000),0)</f>
        <v>#VALUE!</v>
      </c>
    </row>
    <row r="123" spans="1:22" x14ac:dyDescent="0.25">
      <c r="A123" s="55" t="s">
        <v>25</v>
      </c>
      <c r="B123" s="56" t="s">
        <v>407</v>
      </c>
      <c r="C123" s="56" t="s">
        <v>408</v>
      </c>
      <c r="D123" s="57">
        <v>371</v>
      </c>
      <c r="E123" s="58"/>
      <c r="F123" s="23">
        <f>D123*0.94</f>
        <v>348.73999999999995</v>
      </c>
      <c r="G123" s="24">
        <f>IF(O123="Not Found",0,F123)</f>
        <v>0</v>
      </c>
      <c r="H123" s="59"/>
      <c r="I123" s="59"/>
      <c r="J123" s="59"/>
      <c r="K123" s="59"/>
      <c r="L123" s="59"/>
      <c r="O123" s="26" t="str">
        <f>IFERROR(VLOOKUP(C:C,'Results Data'!A:F,6,FALSE), "Not Found")</f>
        <v>Not Found</v>
      </c>
      <c r="P123" s="27" t="str">
        <f>IFERROR(VLOOKUP(C:C,'Results Data'!A:M,13,FALSE), "Not Found")</f>
        <v>Not Found</v>
      </c>
      <c r="Q123" s="27" t="b">
        <f>AND('RIDE DATA'!$A$5&lt;'Registration Data'!$P200,'RIDE DATA'!$B$5&gt;'Registration Data'!$P200)</f>
        <v>0</v>
      </c>
      <c r="R123" s="27">
        <f>IF(Q123=TRUE,O123*0.03,0)</f>
        <v>0</v>
      </c>
      <c r="S123" s="25">
        <f>COUNTIF('Historical Registration Data'!D:D,'Registration Data'!C200)</f>
        <v>0</v>
      </c>
      <c r="T123" s="28" t="e">
        <f>R123+O123</f>
        <v>#VALUE!</v>
      </c>
      <c r="U123" s="29" t="e">
        <f>T123/F123</f>
        <v>#VALUE!</v>
      </c>
      <c r="V123" s="44" t="e">
        <f>IF(U123&gt;100%,((U123-1)*10000),0)</f>
        <v>#VALUE!</v>
      </c>
    </row>
    <row r="124" spans="1:22" x14ac:dyDescent="0.25">
      <c r="A124" s="62" t="s">
        <v>26</v>
      </c>
      <c r="B124" s="56" t="s">
        <v>393</v>
      </c>
      <c r="C124" s="56" t="s">
        <v>394</v>
      </c>
      <c r="D124" s="57">
        <v>378</v>
      </c>
      <c r="E124" s="58"/>
      <c r="F124" s="23">
        <f>D124*0.94</f>
        <v>355.32</v>
      </c>
      <c r="G124" s="24">
        <f>IF(O124="Not Found",0,F124)</f>
        <v>0</v>
      </c>
      <c r="H124" s="59" t="s">
        <v>513</v>
      </c>
      <c r="I124" s="59" t="s">
        <v>521</v>
      </c>
      <c r="J124" s="59" t="s">
        <v>543</v>
      </c>
      <c r="K124" s="59"/>
      <c r="L124" s="59"/>
      <c r="O124" s="26" t="str">
        <f>IFERROR(VLOOKUP(C:C,'Results Data'!A:F,6,FALSE), "Not Found")</f>
        <v>Not Found</v>
      </c>
      <c r="P124" s="27" t="str">
        <f>IFERROR(VLOOKUP(C:C,'Results Data'!A:M,13,FALSE), "Not Found")</f>
        <v>Not Found</v>
      </c>
      <c r="Q124" s="27" t="b">
        <f>AND('RIDE DATA'!$A$5&lt;'Registration Data'!$P192,'RIDE DATA'!$B$5&gt;'Registration Data'!$P192)</f>
        <v>0</v>
      </c>
      <c r="R124" s="27">
        <f>IF(Q124=TRUE,O124*0.03,0)</f>
        <v>0</v>
      </c>
      <c r="S124" s="25">
        <f>COUNTIF('Historical Registration Data'!D:D,'Registration Data'!C192)</f>
        <v>0</v>
      </c>
      <c r="T124" s="28" t="e">
        <f>R124+O124</f>
        <v>#VALUE!</v>
      </c>
      <c r="U124" s="29" t="e">
        <f>T124/F124</f>
        <v>#VALUE!</v>
      </c>
      <c r="V124" s="44" t="e">
        <f>IF(U124&gt;100%,((U124-1)*10000),0)</f>
        <v>#VALUE!</v>
      </c>
    </row>
    <row r="125" spans="1:22" x14ac:dyDescent="0.25">
      <c r="A125" s="61" t="s">
        <v>29</v>
      </c>
      <c r="B125" s="56" t="s">
        <v>253</v>
      </c>
      <c r="C125" s="56" t="s">
        <v>254</v>
      </c>
      <c r="D125" s="57">
        <v>575</v>
      </c>
      <c r="E125" s="11"/>
      <c r="F125" s="23">
        <f>D125*0.94</f>
        <v>540.5</v>
      </c>
      <c r="G125" s="24">
        <f>IF(O125="Not Found",0,F125)</f>
        <v>0</v>
      </c>
      <c r="H125" s="59"/>
      <c r="I125" s="59"/>
      <c r="J125" s="59"/>
      <c r="K125" s="59"/>
      <c r="L125" s="59"/>
      <c r="O125" s="26" t="str">
        <f>IFERROR(VLOOKUP(C:C,'Results Data'!A:F,6,FALSE), "Not Found")</f>
        <v>Not Found</v>
      </c>
      <c r="P125" s="27" t="str">
        <f>IFERROR(VLOOKUP(C:C,'Results Data'!A:M,13,FALSE), "Not Found")</f>
        <v>Not Found</v>
      </c>
      <c r="Q125" s="27" t="b">
        <f>AND('RIDE DATA'!$A$5&lt;'Registration Data'!$P116,'RIDE DATA'!$B$5&gt;'Registration Data'!$P116)</f>
        <v>0</v>
      </c>
      <c r="R125" s="27">
        <f>IF(Q125=TRUE,O125*0.03,0)</f>
        <v>0</v>
      </c>
      <c r="S125" s="25">
        <f>COUNTIF('Historical Registration Data'!D:D,'Registration Data'!C116)</f>
        <v>0</v>
      </c>
      <c r="T125" s="28" t="e">
        <f>R125+O125</f>
        <v>#VALUE!</v>
      </c>
      <c r="U125" s="29" t="e">
        <f>T125/F125</f>
        <v>#VALUE!</v>
      </c>
      <c r="V125" s="44" t="e">
        <f>IF(U125&gt;100%,((U125-1)*10000),0)</f>
        <v>#VALUE!</v>
      </c>
    </row>
    <row r="126" spans="1:22" x14ac:dyDescent="0.25">
      <c r="A126" s="62" t="s">
        <v>26</v>
      </c>
      <c r="B126" s="56" t="s">
        <v>339</v>
      </c>
      <c r="C126" s="56" t="s">
        <v>340</v>
      </c>
      <c r="D126" s="57">
        <v>420</v>
      </c>
      <c r="E126" s="58"/>
      <c r="F126" s="23">
        <f>D126*0.94</f>
        <v>394.79999999999995</v>
      </c>
      <c r="G126" s="24">
        <f>IF(O126="Not Found",0,F126)</f>
        <v>0</v>
      </c>
      <c r="H126" s="59"/>
      <c r="I126" s="59"/>
      <c r="J126" s="59"/>
      <c r="K126" s="59"/>
      <c r="L126" s="59"/>
      <c r="O126" s="26" t="str">
        <f>IFERROR(VLOOKUP(C:C,'Results Data'!A:F,6,FALSE), "Not Found")</f>
        <v>Not Found</v>
      </c>
      <c r="P126" s="27" t="str">
        <f>IFERROR(VLOOKUP(C:C,'Results Data'!A:M,13,FALSE), "Not Found")</f>
        <v>Not Found</v>
      </c>
      <c r="Q126" s="27" t="b">
        <f>AND('RIDE DATA'!$A$5&lt;'Registration Data'!$P164,'RIDE DATA'!$B$5&gt;'Registration Data'!$P164)</f>
        <v>0</v>
      </c>
      <c r="R126" s="27">
        <f>IF(Q126=TRUE,O126*0.03,0)</f>
        <v>0</v>
      </c>
      <c r="S126" s="25">
        <f>COUNTIF('Historical Registration Data'!D:D,'Registration Data'!C164)</f>
        <v>0</v>
      </c>
      <c r="T126" s="28" t="e">
        <f>R126+O126</f>
        <v>#VALUE!</v>
      </c>
      <c r="U126" s="29" t="e">
        <f>T126/F126</f>
        <v>#VALUE!</v>
      </c>
      <c r="V126" s="44" t="e">
        <f>IF(U126&gt;100%,((U126-1)*10000),0)</f>
        <v>#VALUE!</v>
      </c>
    </row>
    <row r="127" spans="1:22" x14ac:dyDescent="0.25">
      <c r="A127" s="55" t="s">
        <v>25</v>
      </c>
      <c r="B127" s="56" t="s">
        <v>309</v>
      </c>
      <c r="C127" s="56" t="s">
        <v>310</v>
      </c>
      <c r="D127" s="57">
        <v>435</v>
      </c>
      <c r="E127" s="11"/>
      <c r="F127" s="23">
        <f>D127*0.94</f>
        <v>408.9</v>
      </c>
      <c r="G127" s="24">
        <f>IF(O127="Not Found",0,F127)</f>
        <v>0</v>
      </c>
      <c r="H127" s="59"/>
      <c r="I127" s="59"/>
      <c r="J127" s="59"/>
      <c r="K127" s="59"/>
      <c r="L127" s="59"/>
      <c r="O127" s="26" t="str">
        <f>IFERROR(VLOOKUP(C:C,'Results Data'!A:F,6,FALSE), "Not Found")</f>
        <v>Not Found</v>
      </c>
      <c r="P127" s="27" t="str">
        <f>IFERROR(VLOOKUP(C:C,'Results Data'!A:M,13,FALSE), "Not Found")</f>
        <v>Not Found</v>
      </c>
      <c r="Q127" s="27" t="b">
        <f>AND('RIDE DATA'!$A$5&lt;'Registration Data'!$P146,'RIDE DATA'!$B$5&gt;'Registration Data'!$P146)</f>
        <v>0</v>
      </c>
      <c r="R127" s="27">
        <f>IF(Q127=TRUE,O127*0.03,0)</f>
        <v>0</v>
      </c>
      <c r="S127" s="25">
        <f>COUNTIF('Historical Registration Data'!D:D,'Registration Data'!C146)</f>
        <v>0</v>
      </c>
      <c r="T127" s="28" t="e">
        <f>R127+O127</f>
        <v>#VALUE!</v>
      </c>
      <c r="U127" s="29" t="e">
        <f>T127/F127</f>
        <v>#VALUE!</v>
      </c>
      <c r="V127" s="44" t="e">
        <f>IF(U127&gt;100%,((U127-1)*10000),0)</f>
        <v>#VALUE!</v>
      </c>
    </row>
    <row r="128" spans="1:22" x14ac:dyDescent="0.25">
      <c r="A128" s="55" t="s">
        <v>25</v>
      </c>
      <c r="B128" s="56" t="s">
        <v>443</v>
      </c>
      <c r="C128" s="56" t="s">
        <v>444</v>
      </c>
      <c r="D128" s="57">
        <v>382</v>
      </c>
      <c r="E128" s="58"/>
      <c r="F128" s="23">
        <f>D128*0.94</f>
        <v>359.08</v>
      </c>
      <c r="G128" s="24">
        <f>IF(O128="Not Found",0,F128)</f>
        <v>0</v>
      </c>
      <c r="H128" s="59" t="s">
        <v>518</v>
      </c>
      <c r="I128" s="59" t="s">
        <v>516</v>
      </c>
      <c r="J128" s="59"/>
      <c r="K128" s="59"/>
      <c r="L128" s="59"/>
      <c r="O128" s="26" t="str">
        <f>IFERROR(VLOOKUP(C:C,'Results Data'!A:F,6,FALSE), "Not Found")</f>
        <v>Not Found</v>
      </c>
      <c r="P128" s="27" t="str">
        <f>IFERROR(VLOOKUP(C:C,'Results Data'!A:M,13,FALSE), "Not Found")</f>
        <v>Not Found</v>
      </c>
      <c r="Q128" s="27" t="b">
        <f>AND('RIDE DATA'!$A$5&lt;'Registration Data'!$P220,'RIDE DATA'!$B$5&gt;'Registration Data'!$P220)</f>
        <v>0</v>
      </c>
      <c r="R128" s="27">
        <f>IF(Q128=TRUE,O128*0.03,0)</f>
        <v>0</v>
      </c>
      <c r="S128" s="25">
        <f>COUNTIF('Historical Registration Data'!D:D,'Registration Data'!C220)</f>
        <v>0</v>
      </c>
      <c r="T128" s="28" t="e">
        <f>R128+O128</f>
        <v>#VALUE!</v>
      </c>
      <c r="U128" s="29" t="e">
        <f>T128/F128</f>
        <v>#VALUE!</v>
      </c>
      <c r="V128" s="44" t="e">
        <f>IF(U128&gt;100%,((U128-1)*10000),0)</f>
        <v>#VALUE!</v>
      </c>
    </row>
    <row r="129" spans="1:23" x14ac:dyDescent="0.25">
      <c r="A129" s="55" t="s">
        <v>25</v>
      </c>
      <c r="B129" s="56" t="s">
        <v>178</v>
      </c>
      <c r="C129" s="56" t="s">
        <v>179</v>
      </c>
      <c r="D129" s="57">
        <v>359</v>
      </c>
      <c r="E129" s="11"/>
      <c r="F129" s="23">
        <f>D129*0.94</f>
        <v>337.46</v>
      </c>
      <c r="G129" s="24">
        <f>IF(O129="Not Found",0,F129)</f>
        <v>0</v>
      </c>
      <c r="H129" s="59" t="s">
        <v>513</v>
      </c>
      <c r="I129" s="59" t="s">
        <v>516</v>
      </c>
      <c r="J129" s="59"/>
      <c r="K129" s="59"/>
      <c r="L129" s="59" t="s">
        <v>531</v>
      </c>
      <c r="O129" s="26" t="str">
        <f>IFERROR(VLOOKUP(C:C,'Results Data'!A:F,6,FALSE), "Not Found")</f>
        <v>Not Found</v>
      </c>
      <c r="P129" s="27" t="str">
        <f>IFERROR(VLOOKUP(C:C,'Results Data'!A:M,13,FALSE), "Not Found")</f>
        <v>Not Found</v>
      </c>
      <c r="Q129" s="27" t="b">
        <f>AND('RIDE DATA'!$A$5&lt;'Registration Data'!$P75,'RIDE DATA'!$B$5&gt;'Registration Data'!$P75)</f>
        <v>0</v>
      </c>
      <c r="R129" s="27">
        <f>IF(Q129=TRUE,O129*0.03,0)</f>
        <v>0</v>
      </c>
      <c r="S129" s="25">
        <f>COUNTIF('Historical Registration Data'!D:D,'Registration Data'!C75)</f>
        <v>0</v>
      </c>
      <c r="T129" s="28" t="e">
        <f>R129+O129</f>
        <v>#VALUE!</v>
      </c>
      <c r="U129" s="29" t="e">
        <f>T129/F129</f>
        <v>#VALUE!</v>
      </c>
      <c r="V129" s="44" t="e">
        <f>IF(U129&gt;100%,((U129-1)*10000),0)</f>
        <v>#VALUE!</v>
      </c>
    </row>
    <row r="130" spans="1:23" x14ac:dyDescent="0.25">
      <c r="A130" s="60" t="s">
        <v>28</v>
      </c>
      <c r="B130" s="56" t="s">
        <v>439</v>
      </c>
      <c r="C130" s="56" t="s">
        <v>440</v>
      </c>
      <c r="D130" s="57">
        <v>356</v>
      </c>
      <c r="E130" s="58"/>
      <c r="F130" s="23">
        <f>D130*0.94</f>
        <v>334.64</v>
      </c>
      <c r="G130" s="24">
        <f>IF(O130="Not Found",0,F130)</f>
        <v>0</v>
      </c>
      <c r="H130" s="59"/>
      <c r="I130" s="59"/>
      <c r="J130" s="59"/>
      <c r="K130" s="59"/>
      <c r="L130" s="59"/>
      <c r="O130" s="26" t="str">
        <f>IFERROR(VLOOKUP(C:C,'Results Data'!A:F,6,FALSE), "Not Found")</f>
        <v>Not Found</v>
      </c>
      <c r="P130" s="27" t="str">
        <f>IFERROR(VLOOKUP(C:C,'Results Data'!A:M,13,FALSE), "Not Found")</f>
        <v>Not Found</v>
      </c>
      <c r="Q130" s="27" t="b">
        <f>AND('RIDE DATA'!$A$5&lt;'Registration Data'!$P218,'RIDE DATA'!$B$5&gt;'Registration Data'!$P218)</f>
        <v>0</v>
      </c>
      <c r="R130" s="27">
        <f>IF(Q130=TRUE,O130*0.03,0)</f>
        <v>0</v>
      </c>
      <c r="S130" s="25">
        <f>COUNTIF('Historical Registration Data'!D:D,'Registration Data'!C218)</f>
        <v>0</v>
      </c>
      <c r="T130" s="28" t="e">
        <f>R130+O130</f>
        <v>#VALUE!</v>
      </c>
      <c r="U130" s="29" t="e">
        <f>T130/F130</f>
        <v>#VALUE!</v>
      </c>
      <c r="V130" s="44" t="e">
        <f>IF(U130&gt;100%,((U130-1)*10000),0)</f>
        <v>#VALUE!</v>
      </c>
    </row>
    <row r="131" spans="1:23" x14ac:dyDescent="0.25">
      <c r="A131" s="55" t="s">
        <v>25</v>
      </c>
      <c r="B131" s="56" t="s">
        <v>207</v>
      </c>
      <c r="C131" s="56" t="s">
        <v>208</v>
      </c>
      <c r="D131" s="57">
        <v>308</v>
      </c>
      <c r="E131" s="11"/>
      <c r="F131" s="23">
        <f>D131*0.94</f>
        <v>289.52</v>
      </c>
      <c r="G131" s="24">
        <f>IF(O131="Not Found",0,F131)</f>
        <v>0</v>
      </c>
      <c r="H131" s="59"/>
      <c r="I131" s="59"/>
      <c r="J131" s="59"/>
      <c r="K131" s="59"/>
      <c r="L131" s="59"/>
      <c r="O131" s="26" t="str">
        <f>IFERROR(VLOOKUP(C:C,'Results Data'!A:F,6,FALSE), "Not Found")</f>
        <v>Not Found</v>
      </c>
      <c r="P131" s="27" t="str">
        <f>IFERROR(VLOOKUP(C:C,'Results Data'!A:M,13,FALSE), "Not Found")</f>
        <v>Not Found</v>
      </c>
      <c r="Q131" s="27" t="b">
        <f>AND('RIDE DATA'!$A$5&lt;'Registration Data'!$P91,'RIDE DATA'!$B$5&gt;'Registration Data'!$P91)</f>
        <v>0</v>
      </c>
      <c r="R131" s="27">
        <f>IF(Q131=TRUE,O131*0.03,0)</f>
        <v>0</v>
      </c>
      <c r="S131" s="25">
        <f>COUNTIF('Historical Registration Data'!D:D,'Registration Data'!C91)</f>
        <v>0</v>
      </c>
      <c r="T131" s="28" t="e">
        <f>R131+O131</f>
        <v>#VALUE!</v>
      </c>
      <c r="U131" s="29" t="e">
        <f>T131/F131</f>
        <v>#VALUE!</v>
      </c>
      <c r="V131" s="44" t="e">
        <f>IF(U131&gt;100%,((U131-1)*10000),0)</f>
        <v>#VALUE!</v>
      </c>
      <c r="W131" s="12"/>
    </row>
    <row r="132" spans="1:23" x14ac:dyDescent="0.25">
      <c r="A132" s="55" t="s">
        <v>25</v>
      </c>
      <c r="B132" s="56" t="s">
        <v>168</v>
      </c>
      <c r="C132" s="56" t="s">
        <v>169</v>
      </c>
      <c r="D132" s="57">
        <v>270</v>
      </c>
      <c r="E132" s="11"/>
      <c r="F132" s="23">
        <f>D132*0.94</f>
        <v>253.79999999999998</v>
      </c>
      <c r="G132" s="24">
        <f>IF(O132="Not Found",0,F132)</f>
        <v>0</v>
      </c>
      <c r="H132" s="59" t="s">
        <v>518</v>
      </c>
      <c r="I132" s="59"/>
      <c r="J132" s="59"/>
      <c r="K132" s="59"/>
      <c r="L132" s="59"/>
      <c r="O132" s="26" t="str">
        <f>IFERROR(VLOOKUP(C:C,'Results Data'!A:F,6,FALSE), "Not Found")</f>
        <v>Not Found</v>
      </c>
      <c r="P132" s="27" t="str">
        <f>IFERROR(VLOOKUP(C:C,'Results Data'!A:M,13,FALSE), "Not Found")</f>
        <v>Not Found</v>
      </c>
      <c r="Q132" s="27" t="b">
        <f>AND('RIDE DATA'!$A$5&lt;'Registration Data'!$P70,'RIDE DATA'!$B$5&gt;'Registration Data'!$P70)</f>
        <v>0</v>
      </c>
      <c r="R132" s="27">
        <f>IF(Q132=TRUE,O132*0.03,0)</f>
        <v>0</v>
      </c>
      <c r="S132" s="25">
        <f>COUNTIF('Historical Registration Data'!D:D,'Registration Data'!C70)</f>
        <v>0</v>
      </c>
      <c r="T132" s="28" t="e">
        <f>R132+O132</f>
        <v>#VALUE!</v>
      </c>
      <c r="U132" s="29" t="e">
        <f>T132/F132</f>
        <v>#VALUE!</v>
      </c>
      <c r="V132" s="44" t="e">
        <f>IF(U132&gt;100%,((U132-1)*10000),0)</f>
        <v>#VALUE!</v>
      </c>
    </row>
    <row r="133" spans="1:23" x14ac:dyDescent="0.25">
      <c r="A133" s="55" t="s">
        <v>25</v>
      </c>
      <c r="B133" s="56" t="s">
        <v>273</v>
      </c>
      <c r="C133" s="56" t="s">
        <v>274</v>
      </c>
      <c r="D133" s="57">
        <v>382</v>
      </c>
      <c r="E133" s="11"/>
      <c r="F133" s="23">
        <f>D133*0.94</f>
        <v>359.08</v>
      </c>
      <c r="G133" s="24">
        <f>IF(O133="Not Found",0,F133)</f>
        <v>0</v>
      </c>
      <c r="H133" s="59" t="s">
        <v>513</v>
      </c>
      <c r="I133" s="59" t="s">
        <v>521</v>
      </c>
      <c r="J133" s="59" t="s">
        <v>525</v>
      </c>
      <c r="K133" s="59"/>
      <c r="L133" s="59"/>
      <c r="O133" s="26" t="str">
        <f>IFERROR(VLOOKUP(C:C,'Results Data'!A:F,6,FALSE), "Not Found")</f>
        <v>Not Found</v>
      </c>
      <c r="P133" s="27" t="str">
        <f>IFERROR(VLOOKUP(C:C,'Results Data'!A:M,13,FALSE), "Not Found")</f>
        <v>Not Found</v>
      </c>
      <c r="Q133" s="27" t="b">
        <f>AND('RIDE DATA'!$A$5&lt;'Registration Data'!$P127,'RIDE DATA'!$B$5&gt;'Registration Data'!$P127)</f>
        <v>0</v>
      </c>
      <c r="R133" s="27">
        <f>IF(Q133=TRUE,O133*0.03,0)</f>
        <v>0</v>
      </c>
      <c r="S133" s="25">
        <f>COUNTIF('Historical Registration Data'!D:D,'Registration Data'!C127)</f>
        <v>0</v>
      </c>
      <c r="T133" s="28" t="e">
        <f>R133+O133</f>
        <v>#VALUE!</v>
      </c>
      <c r="U133" s="29" t="e">
        <f>T133/F133</f>
        <v>#VALUE!</v>
      </c>
      <c r="V133" s="44" t="e">
        <f>IF(U133&gt;100%,((U133-1)*10000),0)</f>
        <v>#VALUE!</v>
      </c>
    </row>
    <row r="134" spans="1:23" x14ac:dyDescent="0.25">
      <c r="A134" s="61" t="s">
        <v>29</v>
      </c>
      <c r="B134" s="56" t="s">
        <v>403</v>
      </c>
      <c r="C134" s="56" t="s">
        <v>404</v>
      </c>
      <c r="D134" s="57">
        <v>397</v>
      </c>
      <c r="E134" s="58"/>
      <c r="F134" s="23">
        <f>D134*0.94</f>
        <v>373.18</v>
      </c>
      <c r="G134" s="24">
        <f>IF(O134="Not Found",0,F134)</f>
        <v>0</v>
      </c>
      <c r="H134" s="59" t="s">
        <v>513</v>
      </c>
      <c r="I134" s="59" t="s">
        <v>519</v>
      </c>
      <c r="J134" s="59"/>
      <c r="K134" s="59"/>
      <c r="L134" s="59"/>
      <c r="O134" s="26" t="str">
        <f>IFERROR(VLOOKUP(C:C,'Results Data'!A:F,6,FALSE), "Not Found")</f>
        <v>Not Found</v>
      </c>
      <c r="P134" s="27" t="str">
        <f>IFERROR(VLOOKUP(C:C,'Results Data'!A:M,13,FALSE), "Not Found")</f>
        <v>Not Found</v>
      </c>
      <c r="Q134" s="27" t="b">
        <f>AND('RIDE DATA'!$A$5&lt;'Registration Data'!$P198,'RIDE DATA'!$B$5&gt;'Registration Data'!$P198)</f>
        <v>0</v>
      </c>
      <c r="R134" s="27">
        <f>IF(Q134=TRUE,O134*0.03,0)</f>
        <v>0</v>
      </c>
      <c r="S134" s="25">
        <f>COUNTIF('Historical Registration Data'!D:D,'Registration Data'!C198)</f>
        <v>0</v>
      </c>
      <c r="T134" s="28" t="e">
        <f>R134+O134</f>
        <v>#VALUE!</v>
      </c>
      <c r="U134" s="29" t="e">
        <f>T134/F134</f>
        <v>#VALUE!</v>
      </c>
      <c r="V134" s="44" t="e">
        <f>IF(U134&gt;100%,((U134-1)*10000),0)</f>
        <v>#VALUE!</v>
      </c>
    </row>
    <row r="135" spans="1:23" x14ac:dyDescent="0.25">
      <c r="A135" s="62" t="s">
        <v>26</v>
      </c>
      <c r="B135" s="56" t="s">
        <v>225</v>
      </c>
      <c r="C135" s="56" t="s">
        <v>226</v>
      </c>
      <c r="D135" s="57">
        <v>431</v>
      </c>
      <c r="E135" s="11"/>
      <c r="F135" s="23">
        <f>D135*0.94</f>
        <v>405.14</v>
      </c>
      <c r="G135" s="24">
        <f>IF(O135="Not Found",0,F135)</f>
        <v>0</v>
      </c>
      <c r="H135" s="59"/>
      <c r="I135" s="59"/>
      <c r="J135" s="59"/>
      <c r="K135" s="59"/>
      <c r="L135" s="59"/>
      <c r="O135" s="26" t="str">
        <f>IFERROR(VLOOKUP(C:C,'Results Data'!A:F,6,FALSE), "Not Found")</f>
        <v>Not Found</v>
      </c>
      <c r="P135" s="27" t="str">
        <f>IFERROR(VLOOKUP(C:C,'Results Data'!A:M,13,FALSE), "Not Found")</f>
        <v>Not Found</v>
      </c>
      <c r="Q135" s="27" t="b">
        <f>AND('RIDE DATA'!$A$5&lt;'Registration Data'!$P100,'RIDE DATA'!$B$5&gt;'Registration Data'!$P100)</f>
        <v>0</v>
      </c>
      <c r="R135" s="27">
        <f>IF(Q135=TRUE,O135*0.03,0)</f>
        <v>0</v>
      </c>
      <c r="S135" s="25">
        <f>COUNTIF('Historical Registration Data'!D:D,'Registration Data'!C100)</f>
        <v>0</v>
      </c>
      <c r="T135" s="28" t="e">
        <f>R135+O135</f>
        <v>#VALUE!</v>
      </c>
      <c r="U135" s="29" t="e">
        <f>T135/F135</f>
        <v>#VALUE!</v>
      </c>
      <c r="V135" s="44" t="e">
        <f>IF(U135&gt;100%,((U135-1)*10000),0)</f>
        <v>#VALUE!</v>
      </c>
    </row>
    <row r="136" spans="1:23" x14ac:dyDescent="0.25">
      <c r="A136" s="61" t="s">
        <v>29</v>
      </c>
      <c r="B136" s="56" t="s">
        <v>293</v>
      </c>
      <c r="C136" s="56" t="s">
        <v>294</v>
      </c>
      <c r="D136" s="57">
        <v>266</v>
      </c>
      <c r="E136" s="11"/>
      <c r="F136" s="23">
        <f>D136*0.94</f>
        <v>250.04</v>
      </c>
      <c r="G136" s="24">
        <f>IF(O136="Not Found",0,F136)</f>
        <v>0</v>
      </c>
      <c r="H136" s="59"/>
      <c r="I136" s="59"/>
      <c r="J136" s="59"/>
      <c r="K136" s="59"/>
      <c r="L136" s="59"/>
      <c r="O136" s="26" t="str">
        <f>IFERROR(VLOOKUP(C:C,'Results Data'!A:F,6,FALSE), "Not Found")</f>
        <v>Not Found</v>
      </c>
      <c r="P136" s="27" t="str">
        <f>IFERROR(VLOOKUP(C:C,'Results Data'!A:M,13,FALSE), "Not Found")</f>
        <v>Not Found</v>
      </c>
      <c r="Q136" s="27" t="b">
        <f>AND('RIDE DATA'!$A$5&lt;'Registration Data'!$P137,'RIDE DATA'!$B$5&gt;'Registration Data'!$P137)</f>
        <v>0</v>
      </c>
      <c r="R136" s="27">
        <f>IF(Q136=TRUE,O136*0.03,0)</f>
        <v>0</v>
      </c>
      <c r="S136" s="25">
        <f>COUNTIF('Historical Registration Data'!D:D,'Registration Data'!C137)</f>
        <v>0</v>
      </c>
      <c r="T136" s="28" t="e">
        <f>R136+O136</f>
        <v>#VALUE!</v>
      </c>
      <c r="U136" s="29" t="e">
        <f>T136/F136</f>
        <v>#VALUE!</v>
      </c>
      <c r="V136" s="44" t="e">
        <f>IF(U136&gt;100%,((U136-1)*10000),0)</f>
        <v>#VALUE!</v>
      </c>
    </row>
    <row r="137" spans="1:23" x14ac:dyDescent="0.25">
      <c r="A137" s="61" t="s">
        <v>29</v>
      </c>
      <c r="B137" s="56" t="s">
        <v>429</v>
      </c>
      <c r="C137" s="56" t="s">
        <v>430</v>
      </c>
      <c r="D137" s="57">
        <v>645</v>
      </c>
      <c r="E137" s="58"/>
      <c r="F137" s="23">
        <f>D137*0.94</f>
        <v>606.29999999999995</v>
      </c>
      <c r="G137" s="24">
        <f>IF(O137="Not Found",0,F137)</f>
        <v>0</v>
      </c>
      <c r="H137" s="59" t="s">
        <v>523</v>
      </c>
      <c r="I137" s="59" t="s">
        <v>521</v>
      </c>
      <c r="J137" s="59" t="s">
        <v>545</v>
      </c>
      <c r="K137" s="59"/>
      <c r="L137" s="59"/>
      <c r="O137" s="26" t="str">
        <f>IFERROR(VLOOKUP(C:C,'Results Data'!A:F,6,FALSE), "Not Found")</f>
        <v>Not Found</v>
      </c>
      <c r="P137" s="27" t="str">
        <f>IFERROR(VLOOKUP(C:C,'Results Data'!A:M,13,FALSE), "Not Found")</f>
        <v>Not Found</v>
      </c>
      <c r="Q137" s="27" t="b">
        <f>AND('RIDE DATA'!$A$5&lt;'Registration Data'!$P213,'RIDE DATA'!$B$5&gt;'Registration Data'!$P213)</f>
        <v>0</v>
      </c>
      <c r="R137" s="27">
        <f>IF(Q137=TRUE,O137*0.03,0)</f>
        <v>0</v>
      </c>
      <c r="S137" s="25">
        <f>COUNTIF('Historical Registration Data'!D:D,'Registration Data'!C213)</f>
        <v>0</v>
      </c>
      <c r="T137" s="28" t="e">
        <f>R137+O137</f>
        <v>#VALUE!</v>
      </c>
      <c r="U137" s="29" t="e">
        <f>T137/F137</f>
        <v>#VALUE!</v>
      </c>
      <c r="V137" s="44" t="e">
        <f>IF(U137&gt;100%,((U137-1)*10000),0)</f>
        <v>#VALUE!</v>
      </c>
    </row>
    <row r="138" spans="1:23" x14ac:dyDescent="0.25">
      <c r="A138" s="55" t="s">
        <v>25</v>
      </c>
      <c r="B138" s="56" t="s">
        <v>329</v>
      </c>
      <c r="C138" s="56" t="s">
        <v>330</v>
      </c>
      <c r="D138" s="57">
        <v>253</v>
      </c>
      <c r="E138" s="58"/>
      <c r="F138" s="23">
        <f>D138*0.94</f>
        <v>237.82</v>
      </c>
      <c r="G138" s="24">
        <f>IF(O138="Not Found",0,F138)</f>
        <v>0</v>
      </c>
      <c r="H138" s="59"/>
      <c r="I138" s="59"/>
      <c r="J138" s="59"/>
      <c r="K138" s="59"/>
      <c r="L138" s="59"/>
      <c r="O138" s="26" t="str">
        <f>IFERROR(VLOOKUP(C:C,'Results Data'!A:F,6,FALSE), "Not Found")</f>
        <v>Not Found</v>
      </c>
      <c r="P138" s="27" t="str">
        <f>IFERROR(VLOOKUP(C:C,'Results Data'!A:M,13,FALSE), "Not Found")</f>
        <v>Not Found</v>
      </c>
      <c r="Q138" s="27" t="b">
        <f>AND('RIDE DATA'!$A$5&lt;'Registration Data'!$P158,'RIDE DATA'!$B$5&gt;'Registration Data'!$P158)</f>
        <v>0</v>
      </c>
      <c r="R138" s="27">
        <f>IF(Q138=TRUE,O138*0.03,0)</f>
        <v>0</v>
      </c>
      <c r="S138" s="25">
        <f>COUNTIF('Historical Registration Data'!D:D,'Registration Data'!C158)</f>
        <v>0</v>
      </c>
      <c r="T138" s="28" t="e">
        <f>R138+O138</f>
        <v>#VALUE!</v>
      </c>
      <c r="U138" s="29" t="e">
        <f>T138/F138</f>
        <v>#VALUE!</v>
      </c>
      <c r="V138" s="44" t="e">
        <f>IF(U138&gt;100%,((U138-1)*10000),0)</f>
        <v>#VALUE!</v>
      </c>
    </row>
    <row r="139" spans="1:23" x14ac:dyDescent="0.25">
      <c r="A139" s="55" t="s">
        <v>25</v>
      </c>
      <c r="B139" s="56" t="s">
        <v>423</v>
      </c>
      <c r="C139" s="56" t="s">
        <v>424</v>
      </c>
      <c r="D139" s="57">
        <v>435</v>
      </c>
      <c r="E139" s="58"/>
      <c r="F139" s="23">
        <f>D139*0.94</f>
        <v>408.9</v>
      </c>
      <c r="G139" s="24">
        <f>IF(O139="Not Found",0,F139)</f>
        <v>0</v>
      </c>
      <c r="H139" s="59" t="s">
        <v>518</v>
      </c>
      <c r="I139" s="59" t="s">
        <v>514</v>
      </c>
      <c r="J139" s="59"/>
      <c r="K139" s="59"/>
      <c r="L139" s="59" t="s">
        <v>530</v>
      </c>
      <c r="O139" s="26" t="str">
        <f>IFERROR(VLOOKUP(C:C,'Results Data'!A:F,6,FALSE), "Not Found")</f>
        <v>Not Found</v>
      </c>
      <c r="P139" s="27" t="str">
        <f>IFERROR(VLOOKUP(C:C,'Results Data'!A:M,13,FALSE), "Not Found")</f>
        <v>Not Found</v>
      </c>
      <c r="Q139" s="27" t="b">
        <f>AND('RIDE DATA'!$A$5&lt;'Registration Data'!$P209,'RIDE DATA'!$B$5&gt;'Registration Data'!$P209)</f>
        <v>0</v>
      </c>
      <c r="R139" s="27">
        <f>IF(Q139=TRUE,O139*0.03,0)</f>
        <v>0</v>
      </c>
      <c r="S139" s="25">
        <f>COUNTIF('Historical Registration Data'!D:D,'Registration Data'!C209)</f>
        <v>0</v>
      </c>
      <c r="T139" s="28" t="e">
        <f>R139+O139</f>
        <v>#VALUE!</v>
      </c>
      <c r="U139" s="29" t="e">
        <f>T139/F139</f>
        <v>#VALUE!</v>
      </c>
      <c r="V139" s="44" t="e">
        <f>IF(U139&gt;100%,((U139-1)*10000),0)</f>
        <v>#VALUE!</v>
      </c>
    </row>
    <row r="140" spans="1:23" x14ac:dyDescent="0.25">
      <c r="A140" s="55" t="s">
        <v>25</v>
      </c>
      <c r="B140" s="56" t="s">
        <v>231</v>
      </c>
      <c r="C140" s="56" t="s">
        <v>232</v>
      </c>
      <c r="D140" s="57">
        <v>259</v>
      </c>
      <c r="E140" s="11"/>
      <c r="F140" s="23">
        <f>D140*0.94</f>
        <v>243.45999999999998</v>
      </c>
      <c r="G140" s="24">
        <f>IF(O140="Not Found",0,F140)</f>
        <v>0</v>
      </c>
      <c r="H140" s="59" t="s">
        <v>513</v>
      </c>
      <c r="I140" s="59" t="s">
        <v>516</v>
      </c>
      <c r="J140" s="59"/>
      <c r="K140" s="59"/>
      <c r="L140" s="59" t="s">
        <v>536</v>
      </c>
      <c r="O140" s="26" t="str">
        <f>IFERROR(VLOOKUP(C:C,'Results Data'!A:F,6,FALSE), "Not Found")</f>
        <v>Not Found</v>
      </c>
      <c r="P140" s="27" t="str">
        <f>IFERROR(VLOOKUP(C:C,'Results Data'!A:M,13,FALSE), "Not Found")</f>
        <v>Not Found</v>
      </c>
      <c r="Q140" s="27" t="b">
        <f>AND('RIDE DATA'!$A$5&lt;'Registration Data'!$P104,'RIDE DATA'!$B$5&gt;'Registration Data'!$P104)</f>
        <v>0</v>
      </c>
      <c r="R140" s="27">
        <f>IF(Q140=TRUE,O140*0.03,0)</f>
        <v>0</v>
      </c>
      <c r="S140" s="25">
        <f>COUNTIF('Historical Registration Data'!D:D,'Registration Data'!C104)</f>
        <v>0</v>
      </c>
      <c r="T140" s="28" t="e">
        <f>R140+O140</f>
        <v>#VALUE!</v>
      </c>
      <c r="U140" s="29" t="e">
        <f>T140/F140</f>
        <v>#VALUE!</v>
      </c>
      <c r="V140" s="44" t="e">
        <f>IF(U140&gt;100%,((U140-1)*10000),0)</f>
        <v>#VALUE!</v>
      </c>
    </row>
    <row r="141" spans="1:23" x14ac:dyDescent="0.25">
      <c r="A141" s="60" t="s">
        <v>28</v>
      </c>
      <c r="B141" s="56" t="s">
        <v>221</v>
      </c>
      <c r="C141" s="56" t="s">
        <v>222</v>
      </c>
      <c r="D141" s="57">
        <v>505</v>
      </c>
      <c r="E141" s="11"/>
      <c r="F141" s="23">
        <f>D141*0.94</f>
        <v>474.7</v>
      </c>
      <c r="G141" s="24">
        <f>IF(O141="Not Found",0,F141)</f>
        <v>0</v>
      </c>
      <c r="H141" s="59"/>
      <c r="I141" s="59"/>
      <c r="J141" s="59"/>
      <c r="K141" s="59"/>
      <c r="L141" s="59"/>
      <c r="O141" s="26" t="str">
        <f>IFERROR(VLOOKUP(C:C,'Results Data'!A:F,6,FALSE), "Not Found")</f>
        <v>Not Found</v>
      </c>
      <c r="P141" s="27" t="str">
        <f>IFERROR(VLOOKUP(C:C,'Results Data'!A:M,13,FALSE), "Not Found")</f>
        <v>Not Found</v>
      </c>
      <c r="Q141" s="27" t="b">
        <f>AND('RIDE DATA'!$A$5&lt;'Registration Data'!$P98,'RIDE DATA'!$B$5&gt;'Registration Data'!$P98)</f>
        <v>0</v>
      </c>
      <c r="R141" s="27">
        <f>IF(Q141=TRUE,O141*0.03,0)</f>
        <v>0</v>
      </c>
      <c r="S141" s="25">
        <f>COUNTIF('Historical Registration Data'!D:D,'Registration Data'!C98)</f>
        <v>0</v>
      </c>
      <c r="T141" s="28" t="e">
        <f>R141+O141</f>
        <v>#VALUE!</v>
      </c>
      <c r="U141" s="29" t="e">
        <f>T141/F141</f>
        <v>#VALUE!</v>
      </c>
      <c r="V141" s="44" t="e">
        <f>IF(U141&gt;100%,((U141-1)*10000),0)</f>
        <v>#VALUE!</v>
      </c>
    </row>
    <row r="142" spans="1:23" x14ac:dyDescent="0.25">
      <c r="A142" s="60" t="s">
        <v>28</v>
      </c>
      <c r="B142" s="56" t="s">
        <v>425</v>
      </c>
      <c r="C142" s="56" t="s">
        <v>426</v>
      </c>
      <c r="D142" s="57">
        <v>197</v>
      </c>
      <c r="E142" s="58"/>
      <c r="F142" s="23">
        <f>D142*0.94</f>
        <v>185.17999999999998</v>
      </c>
      <c r="G142" s="24">
        <f>IF(O142="Not Found",0,F142)</f>
        <v>0</v>
      </c>
      <c r="H142" s="59"/>
      <c r="I142" s="59"/>
      <c r="J142" s="59"/>
      <c r="K142" s="59"/>
      <c r="L142" s="59"/>
      <c r="O142" s="26" t="str">
        <f>IFERROR(VLOOKUP(C:C,'Results Data'!A:F,6,FALSE), "Not Found")</f>
        <v>Not Found</v>
      </c>
      <c r="P142" s="27" t="str">
        <f>IFERROR(VLOOKUP(C:C,'Results Data'!A:M,13,FALSE), "Not Found")</f>
        <v>Not Found</v>
      </c>
      <c r="Q142" s="27" t="b">
        <f>AND('RIDE DATA'!$A$5&lt;'Registration Data'!$P211,'RIDE DATA'!$B$5&gt;'Registration Data'!$P211)</f>
        <v>0</v>
      </c>
      <c r="R142" s="27">
        <f>IF(Q142=TRUE,O142*0.03,0)</f>
        <v>0</v>
      </c>
      <c r="S142" s="25">
        <f>COUNTIF('Historical Registration Data'!D:D,'Registration Data'!C211)</f>
        <v>0</v>
      </c>
      <c r="T142" s="28" t="e">
        <f>R142+O142</f>
        <v>#VALUE!</v>
      </c>
      <c r="U142" s="29" t="e">
        <f>T142/F142</f>
        <v>#VALUE!</v>
      </c>
      <c r="V142" s="44" t="e">
        <f>IF(U142&gt;100%,((U142-1)*10000),0)</f>
        <v>#VALUE!</v>
      </c>
    </row>
    <row r="143" spans="1:23" x14ac:dyDescent="0.25">
      <c r="A143" s="55" t="s">
        <v>25</v>
      </c>
      <c r="B143" s="56" t="s">
        <v>321</v>
      </c>
      <c r="C143" s="56" t="s">
        <v>322</v>
      </c>
      <c r="D143" s="57">
        <v>285</v>
      </c>
      <c r="E143" s="58" t="s">
        <v>547</v>
      </c>
      <c r="F143" s="23">
        <f>D143*0.94</f>
        <v>267.89999999999998</v>
      </c>
      <c r="G143" s="24">
        <f>IF(O143="Not Found",0,F143)</f>
        <v>0</v>
      </c>
      <c r="H143" s="59" t="s">
        <v>518</v>
      </c>
      <c r="I143" s="59" t="s">
        <v>516</v>
      </c>
      <c r="J143" s="59"/>
      <c r="K143" s="59"/>
      <c r="L143" s="59" t="s">
        <v>517</v>
      </c>
      <c r="O143" s="26" t="str">
        <f>IFERROR(VLOOKUP(C:C,'Results Data'!A:F,6,FALSE), "Not Found")</f>
        <v>Not Found</v>
      </c>
      <c r="P143" s="27" t="str">
        <f>IFERROR(VLOOKUP(C:C,'Results Data'!A:M,13,FALSE), "Not Found")</f>
        <v>Not Found</v>
      </c>
      <c r="Q143" s="27" t="b">
        <f>AND('RIDE DATA'!$A$5&lt;'Registration Data'!$P153,'RIDE DATA'!$B$5&gt;'Registration Data'!$P153)</f>
        <v>0</v>
      </c>
      <c r="R143" s="27">
        <f>IF(Q143=TRUE,O143*0.03,0)</f>
        <v>0</v>
      </c>
      <c r="S143" s="25">
        <f>COUNTIF('Historical Registration Data'!D:D,'Registration Data'!C153)</f>
        <v>0</v>
      </c>
      <c r="T143" s="28" t="e">
        <f>R143+O143</f>
        <v>#VALUE!</v>
      </c>
      <c r="U143" s="29" t="e">
        <f>T143/F143</f>
        <v>#VALUE!</v>
      </c>
      <c r="V143" s="44" t="e">
        <f>IF(U143&gt;100%,((U143-1)*10000),0)</f>
        <v>#VALUE!</v>
      </c>
    </row>
    <row r="144" spans="1:23" x14ac:dyDescent="0.25">
      <c r="A144" s="62" t="s">
        <v>26</v>
      </c>
      <c r="B144" s="56" t="s">
        <v>303</v>
      </c>
      <c r="C144" s="56" t="s">
        <v>304</v>
      </c>
      <c r="D144" s="57">
        <v>354</v>
      </c>
      <c r="E144" s="11"/>
      <c r="F144" s="23">
        <f>D144*0.94</f>
        <v>332.76</v>
      </c>
      <c r="G144" s="24">
        <f>IF(O144="Not Found",0,F144)</f>
        <v>0</v>
      </c>
      <c r="H144" s="59"/>
      <c r="I144" s="59"/>
      <c r="J144" s="59"/>
      <c r="K144" s="59"/>
      <c r="L144" s="59"/>
      <c r="O144" s="26" t="str">
        <f>IFERROR(VLOOKUP(C:C,'Results Data'!A:F,6,FALSE), "Not Found")</f>
        <v>Not Found</v>
      </c>
      <c r="P144" s="27" t="str">
        <f>IFERROR(VLOOKUP(C:C,'Results Data'!A:M,13,FALSE), "Not Found")</f>
        <v>Not Found</v>
      </c>
      <c r="Q144" s="27" t="b">
        <f>AND('RIDE DATA'!$A$5&lt;'Registration Data'!$P142,'RIDE DATA'!$B$5&gt;'Registration Data'!$P142)</f>
        <v>0</v>
      </c>
      <c r="R144" s="27">
        <f>IF(Q144=TRUE,O144*0.03,0)</f>
        <v>0</v>
      </c>
      <c r="S144" s="25">
        <f>COUNTIF('Historical Registration Data'!D:D,'Registration Data'!C142)</f>
        <v>0</v>
      </c>
      <c r="T144" s="28" t="e">
        <f>R144+O144</f>
        <v>#VALUE!</v>
      </c>
      <c r="U144" s="29" t="e">
        <f>T144/F144</f>
        <v>#VALUE!</v>
      </c>
      <c r="V144" s="44" t="e">
        <f>IF(U144&gt;100%,((U144-1)*10000),0)</f>
        <v>#VALUE!</v>
      </c>
    </row>
    <row r="145" spans="1:23" x14ac:dyDescent="0.25">
      <c r="A145" s="55" t="s">
        <v>25</v>
      </c>
      <c r="B145" s="56" t="s">
        <v>361</v>
      </c>
      <c r="C145" s="56" t="s">
        <v>362</v>
      </c>
      <c r="D145" s="57">
        <v>242</v>
      </c>
      <c r="E145" s="58"/>
      <c r="F145" s="23">
        <f>D145*0.94</f>
        <v>227.48</v>
      </c>
      <c r="G145" s="24">
        <f>IF(O145="Not Found",0,F145)</f>
        <v>0</v>
      </c>
      <c r="H145" s="59" t="s">
        <v>513</v>
      </c>
      <c r="I145" s="59" t="s">
        <v>521</v>
      </c>
      <c r="J145" s="59" t="s">
        <v>526</v>
      </c>
      <c r="K145" s="59"/>
      <c r="L145" s="59"/>
      <c r="O145" s="26" t="str">
        <f>IFERROR(VLOOKUP(C:C,'Results Data'!A:F,6,FALSE), "Not Found")</f>
        <v>Not Found</v>
      </c>
      <c r="P145" s="27" t="str">
        <f>IFERROR(VLOOKUP(C:C,'Results Data'!A:M,13,FALSE), "Not Found")</f>
        <v>Not Found</v>
      </c>
      <c r="Q145" s="27" t="b">
        <f>AND('RIDE DATA'!$A$5&lt;'Registration Data'!$P175,'RIDE DATA'!$B$5&gt;'Registration Data'!$P175)</f>
        <v>0</v>
      </c>
      <c r="R145" s="27">
        <f>IF(Q145=TRUE,O145*0.03,0)</f>
        <v>0</v>
      </c>
      <c r="S145" s="25">
        <f>COUNTIF('Historical Registration Data'!D:D,'Registration Data'!C175)</f>
        <v>0</v>
      </c>
      <c r="T145" s="28" t="e">
        <f>R145+O145</f>
        <v>#VALUE!</v>
      </c>
      <c r="U145" s="29" t="e">
        <f>T145/F145</f>
        <v>#VALUE!</v>
      </c>
      <c r="V145" s="44" t="e">
        <f>IF(U145&gt;100%,((U145-1)*10000),0)</f>
        <v>#VALUE!</v>
      </c>
    </row>
    <row r="146" spans="1:23" x14ac:dyDescent="0.25">
      <c r="A146" s="61" t="s">
        <v>29</v>
      </c>
      <c r="B146" s="56" t="s">
        <v>401</v>
      </c>
      <c r="C146" s="56" t="s">
        <v>402</v>
      </c>
      <c r="D146" s="57">
        <v>496</v>
      </c>
      <c r="E146" s="58"/>
      <c r="F146" s="23">
        <f>D146*0.94</f>
        <v>466.23999999999995</v>
      </c>
      <c r="G146" s="24">
        <f>IF(O146="Not Found",0,F146)</f>
        <v>0</v>
      </c>
      <c r="H146" s="59" t="s">
        <v>513</v>
      </c>
      <c r="I146" s="59" t="s">
        <v>519</v>
      </c>
      <c r="J146" s="59"/>
      <c r="K146" s="59" t="s">
        <v>544</v>
      </c>
      <c r="L146" s="59"/>
      <c r="O146" s="26" t="str">
        <f>IFERROR(VLOOKUP(C:C,'Results Data'!A:F,6,FALSE), "Not Found")</f>
        <v>Not Found</v>
      </c>
      <c r="P146" s="27" t="str">
        <f>IFERROR(VLOOKUP(C:C,'Results Data'!A:M,13,FALSE), "Not Found")</f>
        <v>Not Found</v>
      </c>
      <c r="Q146" s="27" t="b">
        <f>AND('RIDE DATA'!$A$5&lt;'Registration Data'!$P197,'RIDE DATA'!$B$5&gt;'Registration Data'!$P197)</f>
        <v>0</v>
      </c>
      <c r="R146" s="27">
        <f>IF(Q146=TRUE,O146*0.03,0)</f>
        <v>0</v>
      </c>
      <c r="S146" s="25">
        <f>COUNTIF('Historical Registration Data'!D:D,'Registration Data'!C197)</f>
        <v>0</v>
      </c>
      <c r="T146" s="28" t="e">
        <f>R146+O146</f>
        <v>#VALUE!</v>
      </c>
      <c r="U146" s="29" t="e">
        <f>T146/F146</f>
        <v>#VALUE!</v>
      </c>
      <c r="V146" s="44" t="e">
        <f>IF(U146&gt;100%,((U146-1)*10000),0)</f>
        <v>#VALUE!</v>
      </c>
    </row>
    <row r="147" spans="1:23" x14ac:dyDescent="0.25">
      <c r="A147" s="61" t="s">
        <v>29</v>
      </c>
      <c r="B147" s="56" t="s">
        <v>441</v>
      </c>
      <c r="C147" s="56" t="s">
        <v>442</v>
      </c>
      <c r="D147" s="57">
        <v>430</v>
      </c>
      <c r="E147" s="58"/>
      <c r="F147" s="23">
        <f>D147*0.94</f>
        <v>404.2</v>
      </c>
      <c r="G147" s="24">
        <f>IF(O147="Not Found",0,F147)</f>
        <v>0</v>
      </c>
      <c r="H147" s="59"/>
      <c r="I147" s="59"/>
      <c r="J147" s="59"/>
      <c r="K147" s="59"/>
      <c r="L147" s="59"/>
      <c r="O147" s="26" t="str">
        <f>IFERROR(VLOOKUP(C:C,'Results Data'!A:F,6,FALSE), "Not Found")</f>
        <v>Not Found</v>
      </c>
      <c r="P147" s="27" t="str">
        <f>IFERROR(VLOOKUP(C:C,'Results Data'!A:M,13,FALSE), "Not Found")</f>
        <v>Not Found</v>
      </c>
      <c r="Q147" s="27" t="b">
        <f>AND('RIDE DATA'!$A$5&lt;'Registration Data'!$P219,'RIDE DATA'!$B$5&gt;'Registration Data'!$P219)</f>
        <v>0</v>
      </c>
      <c r="R147" s="27">
        <f>IF(Q147=TRUE,O147*0.03,0)</f>
        <v>0</v>
      </c>
      <c r="S147" s="25">
        <f>COUNTIF('Historical Registration Data'!D:D,'Registration Data'!C219)</f>
        <v>0</v>
      </c>
      <c r="T147" s="28" t="e">
        <f>R147+O147</f>
        <v>#VALUE!</v>
      </c>
      <c r="U147" s="29" t="e">
        <f>T147/F147</f>
        <v>#VALUE!</v>
      </c>
      <c r="V147" s="44" t="e">
        <f>IF(U147&gt;100%,((U147-1)*10000),0)</f>
        <v>#VALUE!</v>
      </c>
      <c r="W147" s="58"/>
    </row>
    <row r="148" spans="1:23" x14ac:dyDescent="0.25">
      <c r="A148" s="60" t="s">
        <v>28</v>
      </c>
      <c r="B148" s="56" t="s">
        <v>353</v>
      </c>
      <c r="C148" s="56" t="s">
        <v>354</v>
      </c>
      <c r="D148" s="57">
        <v>356</v>
      </c>
      <c r="E148" s="58"/>
      <c r="F148" s="23">
        <f>D148*0.94</f>
        <v>334.64</v>
      </c>
      <c r="G148" s="24">
        <f>IF(O148="Not Found",0,F148)</f>
        <v>0</v>
      </c>
      <c r="H148" s="59"/>
      <c r="I148" s="59"/>
      <c r="J148" s="59"/>
      <c r="K148" s="59"/>
      <c r="L148" s="59"/>
      <c r="O148" s="26" t="str">
        <f>IFERROR(VLOOKUP(C:C,'Results Data'!A:F,6,FALSE), "Not Found")</f>
        <v>Not Found</v>
      </c>
      <c r="P148" s="27" t="str">
        <f>IFERROR(VLOOKUP(C:C,'Results Data'!A:M,13,FALSE), "Not Found")</f>
        <v>Not Found</v>
      </c>
      <c r="Q148" s="27" t="b">
        <f>AND('RIDE DATA'!$A$5&lt;'Registration Data'!$P171,'RIDE DATA'!$B$5&gt;'Registration Data'!$P171)</f>
        <v>0</v>
      </c>
      <c r="R148" s="27">
        <f>IF(Q148=TRUE,O148*0.03,0)</f>
        <v>0</v>
      </c>
      <c r="S148" s="25">
        <f>COUNTIF('Historical Registration Data'!D:D,'Registration Data'!C171)</f>
        <v>0</v>
      </c>
      <c r="T148" s="28" t="e">
        <f>R148+O148</f>
        <v>#VALUE!</v>
      </c>
      <c r="U148" s="29" t="e">
        <f>T148/F148</f>
        <v>#VALUE!</v>
      </c>
      <c r="V148" s="44" t="e">
        <f>IF(U148&gt;100%,((U148-1)*10000),0)</f>
        <v>#VALUE!</v>
      </c>
      <c r="W148" s="58"/>
    </row>
    <row r="149" spans="1:23" x14ac:dyDescent="0.25">
      <c r="A149" s="61" t="s">
        <v>29</v>
      </c>
      <c r="B149" s="56" t="s">
        <v>487</v>
      </c>
      <c r="C149" s="56" t="s">
        <v>488</v>
      </c>
      <c r="D149" s="57">
        <v>192</v>
      </c>
      <c r="E149" s="58"/>
      <c r="F149" s="23">
        <f>D149*0.94</f>
        <v>180.48</v>
      </c>
      <c r="G149" s="24">
        <f>IF(O149="Not Found",0,F149)</f>
        <v>0</v>
      </c>
      <c r="H149" s="59" t="s">
        <v>518</v>
      </c>
      <c r="I149" s="59" t="s">
        <v>514</v>
      </c>
      <c r="J149" s="59"/>
      <c r="K149" s="59"/>
      <c r="L149" s="59"/>
      <c r="O149" s="26" t="str">
        <f>IFERROR(VLOOKUP(C:C,'Results Data'!A:F,6,FALSE), "Not Found")</f>
        <v>Not Found</v>
      </c>
      <c r="P149" s="27" t="str">
        <f>IFERROR(VLOOKUP(C:C,'Results Data'!A:M,13,FALSE), "Not Found")</f>
        <v>Not Found</v>
      </c>
      <c r="Q149" s="27" t="b">
        <f>AND('RIDE DATA'!$A$5&lt;'Registration Data'!$P242,'RIDE DATA'!$B$5&gt;'Registration Data'!$P242)</f>
        <v>0</v>
      </c>
      <c r="R149" s="27">
        <f>IF(Q149=TRUE,O149*0.03,0)</f>
        <v>0</v>
      </c>
      <c r="S149" s="25">
        <f>COUNTIF('Historical Registration Data'!D:D,'Registration Data'!C242)</f>
        <v>0</v>
      </c>
      <c r="T149" s="28" t="e">
        <f>R149+O149</f>
        <v>#VALUE!</v>
      </c>
      <c r="U149" s="29" t="e">
        <f>T149/F149</f>
        <v>#VALUE!</v>
      </c>
      <c r="V149" s="44" t="e">
        <f>IF(U149&gt;100%,((U149-1)*10000),0)</f>
        <v>#VALUE!</v>
      </c>
      <c r="W149" s="58"/>
    </row>
    <row r="150" spans="1:23" x14ac:dyDescent="0.25">
      <c r="A150" s="61" t="s">
        <v>29</v>
      </c>
      <c r="B150" s="56" t="s">
        <v>64</v>
      </c>
      <c r="C150" s="56" t="s">
        <v>65</v>
      </c>
      <c r="D150" s="57">
        <v>335</v>
      </c>
      <c r="E150" s="11"/>
      <c r="F150" s="23">
        <f>D150*0.94</f>
        <v>314.89999999999998</v>
      </c>
      <c r="G150" s="24">
        <f>IF(O150="Not Found",0,F150)</f>
        <v>0</v>
      </c>
      <c r="H150" s="59" t="s">
        <v>513</v>
      </c>
      <c r="I150" s="59" t="s">
        <v>514</v>
      </c>
      <c r="J150" s="59"/>
      <c r="K150" s="59"/>
      <c r="L150" s="59" t="s">
        <v>524</v>
      </c>
      <c r="O150" s="26" t="str">
        <f>IFERROR(VLOOKUP(C:C,'Results Data'!A:F,6,FALSE), "Not Found")</f>
        <v>Not Found</v>
      </c>
      <c r="P150" s="27" t="str">
        <f>IFERROR(VLOOKUP(C:C,'Results Data'!A:M,13,FALSE), "Not Found")</f>
        <v>Not Found</v>
      </c>
      <c r="Q150" s="27" t="b">
        <f>AND('RIDE DATA'!$A$5&lt;'Registration Data'!$P18,'RIDE DATA'!$B$5&gt;'Registration Data'!$P18)</f>
        <v>0</v>
      </c>
      <c r="R150" s="27">
        <f>IF(Q150=TRUE,O150*0.03,0)</f>
        <v>0</v>
      </c>
      <c r="S150" s="25">
        <f>COUNTIF('Historical Registration Data'!D:D,'Registration Data'!C18)</f>
        <v>0</v>
      </c>
      <c r="T150" s="28" t="e">
        <f>R150+O150</f>
        <v>#VALUE!</v>
      </c>
      <c r="U150" s="29" t="e">
        <f>T150/F150</f>
        <v>#VALUE!</v>
      </c>
      <c r="V150" s="44" t="e">
        <f>IF(U150&gt;100%,((U150-1)*10000),0)</f>
        <v>#VALUE!</v>
      </c>
      <c r="W150" s="58"/>
    </row>
    <row r="151" spans="1:23" x14ac:dyDescent="0.25">
      <c r="A151" s="55" t="s">
        <v>25</v>
      </c>
      <c r="B151" s="56" t="s">
        <v>172</v>
      </c>
      <c r="C151" s="56" t="s">
        <v>173</v>
      </c>
      <c r="D151" s="57">
        <v>519</v>
      </c>
      <c r="E151" s="11"/>
      <c r="F151" s="23">
        <f>D151*0.94</f>
        <v>487.85999999999996</v>
      </c>
      <c r="G151" s="24">
        <f>IF(O151="Not Found",0,F151)</f>
        <v>0</v>
      </c>
      <c r="H151" s="59"/>
      <c r="I151" s="59"/>
      <c r="J151" s="59"/>
      <c r="K151" s="59"/>
      <c r="L151" s="59"/>
      <c r="O151" s="26" t="str">
        <f>IFERROR(VLOOKUP(C:C,'Results Data'!A:F,6,FALSE), "Not Found")</f>
        <v>Not Found</v>
      </c>
      <c r="P151" s="27" t="str">
        <f>IFERROR(VLOOKUP(C:C,'Results Data'!A:M,13,FALSE), "Not Found")</f>
        <v>Not Found</v>
      </c>
      <c r="Q151" s="27" t="b">
        <f>AND('RIDE DATA'!$A$5&lt;'Registration Data'!$P72,'RIDE DATA'!$B$5&gt;'Registration Data'!$P72)</f>
        <v>0</v>
      </c>
      <c r="R151" s="27">
        <f>IF(Q151=TRUE,O151*0.03,0)</f>
        <v>0</v>
      </c>
      <c r="S151" s="25">
        <f>COUNTIF('Historical Registration Data'!D:D,'Registration Data'!C72)</f>
        <v>0</v>
      </c>
      <c r="T151" s="28" t="e">
        <f>R151+O151</f>
        <v>#VALUE!</v>
      </c>
      <c r="U151" s="29" t="e">
        <f>T151/F151</f>
        <v>#VALUE!</v>
      </c>
      <c r="V151" s="44" t="e">
        <f>IF(U151&gt;100%,((U151-1)*10000),0)</f>
        <v>#VALUE!</v>
      </c>
      <c r="W151" s="58"/>
    </row>
    <row r="152" spans="1:23" x14ac:dyDescent="0.25">
      <c r="A152" s="55" t="s">
        <v>25</v>
      </c>
      <c r="B152" s="56" t="s">
        <v>345</v>
      </c>
      <c r="C152" s="56" t="s">
        <v>346</v>
      </c>
      <c r="D152" s="57">
        <v>271</v>
      </c>
      <c r="E152" s="58"/>
      <c r="F152" s="23">
        <f>D152*0.94</f>
        <v>254.73999999999998</v>
      </c>
      <c r="G152" s="24">
        <f>IF(O152="Not Found",0,F152)</f>
        <v>0</v>
      </c>
      <c r="H152" s="59"/>
      <c r="I152" s="59"/>
      <c r="J152" s="59"/>
      <c r="K152" s="59"/>
      <c r="L152" s="59"/>
      <c r="O152" s="26" t="str">
        <f>IFERROR(VLOOKUP(C:C,'Results Data'!A:F,6,FALSE), "Not Found")</f>
        <v>Not Found</v>
      </c>
      <c r="P152" s="27" t="str">
        <f>IFERROR(VLOOKUP(C:C,'Results Data'!A:M,13,FALSE), "Not Found")</f>
        <v>Not Found</v>
      </c>
      <c r="Q152" s="27" t="b">
        <f>AND('RIDE DATA'!$A$5&lt;'Registration Data'!$P167,'RIDE DATA'!$B$5&gt;'Registration Data'!$P167)</f>
        <v>0</v>
      </c>
      <c r="R152" s="27">
        <f>IF(Q152=TRUE,O152*0.03,0)</f>
        <v>0</v>
      </c>
      <c r="S152" s="25">
        <f>COUNTIF('Historical Registration Data'!D:D,'Registration Data'!C167)</f>
        <v>0</v>
      </c>
      <c r="T152" s="28" t="e">
        <f>R152+O152</f>
        <v>#VALUE!</v>
      </c>
      <c r="U152" s="29" t="e">
        <f>T152/F152</f>
        <v>#VALUE!</v>
      </c>
      <c r="V152" s="44" t="e">
        <f>IF(U152&gt;100%,((U152-1)*10000),0)</f>
        <v>#VALUE!</v>
      </c>
      <c r="W152" s="58"/>
    </row>
    <row r="153" spans="1:23" x14ac:dyDescent="0.25">
      <c r="A153" s="55" t="s">
        <v>25</v>
      </c>
      <c r="B153" s="56" t="s">
        <v>313</v>
      </c>
      <c r="C153" s="56" t="s">
        <v>314</v>
      </c>
      <c r="D153" s="57">
        <v>438</v>
      </c>
      <c r="E153" s="11"/>
      <c r="F153" s="23">
        <f>D153*0.94</f>
        <v>411.71999999999997</v>
      </c>
      <c r="G153" s="24">
        <f>IF(O153="Not Found",0,F153)</f>
        <v>0</v>
      </c>
      <c r="H153" s="59" t="s">
        <v>518</v>
      </c>
      <c r="I153" s="59" t="s">
        <v>516</v>
      </c>
      <c r="J153" s="59"/>
      <c r="K153" s="59"/>
      <c r="L153" s="59" t="s">
        <v>530</v>
      </c>
      <c r="O153" s="26" t="str">
        <f>IFERROR(VLOOKUP(C:C,'Results Data'!A:F,6,FALSE), "Not Found")</f>
        <v>Not Found</v>
      </c>
      <c r="P153" s="27" t="str">
        <f>IFERROR(VLOOKUP(C:C,'Results Data'!A:M,13,FALSE), "Not Found")</f>
        <v>Not Found</v>
      </c>
      <c r="Q153" s="27" t="b">
        <f>AND('RIDE DATA'!$A$5&lt;'Registration Data'!$P148,'RIDE DATA'!$B$5&gt;'Registration Data'!$P148)</f>
        <v>0</v>
      </c>
      <c r="R153" s="27">
        <f>IF(Q153=TRUE,O153*0.03,0)</f>
        <v>0</v>
      </c>
      <c r="S153" s="25">
        <f>COUNTIF('Historical Registration Data'!D:D,'Registration Data'!C148)</f>
        <v>0</v>
      </c>
      <c r="T153" s="28" t="e">
        <f>R153+O153</f>
        <v>#VALUE!</v>
      </c>
      <c r="U153" s="29" t="e">
        <f>T153/F153</f>
        <v>#VALUE!</v>
      </c>
      <c r="V153" s="44" t="e">
        <f>IF(U153&gt;100%,((U153-1)*10000),0)</f>
        <v>#VALUE!</v>
      </c>
      <c r="W153"/>
    </row>
    <row r="154" spans="1:23" x14ac:dyDescent="0.25">
      <c r="A154" s="60" t="s">
        <v>28</v>
      </c>
      <c r="B154" s="56" t="s">
        <v>247</v>
      </c>
      <c r="C154" s="56" t="s">
        <v>248</v>
      </c>
      <c r="D154" s="57">
        <v>315</v>
      </c>
      <c r="E154" s="11"/>
      <c r="F154" s="23">
        <f>D154*0.94</f>
        <v>296.09999999999997</v>
      </c>
      <c r="G154" s="24">
        <f>IF(O154="Not Found",0,F154)</f>
        <v>0</v>
      </c>
      <c r="H154" s="59" t="s">
        <v>535</v>
      </c>
      <c r="I154" s="59" t="s">
        <v>519</v>
      </c>
      <c r="J154" s="59"/>
      <c r="K154" s="59" t="s">
        <v>537</v>
      </c>
      <c r="L154" s="59"/>
      <c r="O154" s="26" t="str">
        <f>IFERROR(VLOOKUP(C:C,'Results Data'!A:F,6,FALSE), "Not Found")</f>
        <v>Not Found</v>
      </c>
      <c r="P154" s="27" t="str">
        <f>IFERROR(VLOOKUP(C:C,'Results Data'!A:M,13,FALSE), "Not Found")</f>
        <v>Not Found</v>
      </c>
      <c r="Q154" s="27" t="b">
        <f>AND('RIDE DATA'!$A$5&lt;'Registration Data'!$P113,'RIDE DATA'!$B$5&gt;'Registration Data'!$P113)</f>
        <v>0</v>
      </c>
      <c r="R154" s="27">
        <f>IF(Q154=TRUE,O154*0.03,0)</f>
        <v>0</v>
      </c>
      <c r="S154" s="25">
        <f>COUNTIF('Historical Registration Data'!D:D,'Registration Data'!C113)</f>
        <v>0</v>
      </c>
      <c r="T154" s="28" t="e">
        <f>R154+O154</f>
        <v>#VALUE!</v>
      </c>
      <c r="U154" s="29" t="e">
        <f>T154/F154</f>
        <v>#VALUE!</v>
      </c>
      <c r="V154" s="44" t="e">
        <f>IF(U154&gt;100%,((U154-1)*10000),0)</f>
        <v>#VALUE!</v>
      </c>
      <c r="W154"/>
    </row>
    <row r="155" spans="1:23" x14ac:dyDescent="0.25">
      <c r="A155" s="62" t="s">
        <v>26</v>
      </c>
      <c r="B155" s="56" t="s">
        <v>281</v>
      </c>
      <c r="C155" s="56" t="s">
        <v>282</v>
      </c>
      <c r="D155" s="57">
        <v>412</v>
      </c>
      <c r="E155" s="11"/>
      <c r="F155" s="23">
        <f>D155*0.94</f>
        <v>387.28</v>
      </c>
      <c r="G155" s="24">
        <f>IF(O155="Not Found",0,F155)</f>
        <v>0</v>
      </c>
      <c r="H155" s="59" t="s">
        <v>518</v>
      </c>
      <c r="I155" s="59" t="s">
        <v>516</v>
      </c>
      <c r="J155" s="59"/>
      <c r="K155" s="59"/>
      <c r="L155" s="59"/>
      <c r="O155" s="26" t="str">
        <f>IFERROR(VLOOKUP(C:C,'Results Data'!A:F,6,FALSE), "Not Found")</f>
        <v>Not Found</v>
      </c>
      <c r="P155" s="27" t="str">
        <f>IFERROR(VLOOKUP(C:C,'Results Data'!A:M,13,FALSE), "Not Found")</f>
        <v>Not Found</v>
      </c>
      <c r="Q155" s="27" t="b">
        <f>AND('RIDE DATA'!$A$5&lt;'Registration Data'!$P131,'RIDE DATA'!$B$5&gt;'Registration Data'!$P131)</f>
        <v>0</v>
      </c>
      <c r="R155" s="27">
        <f>IF(Q155=TRUE,O155*0.03,0)</f>
        <v>0</v>
      </c>
      <c r="S155" s="25">
        <f>COUNTIF('Historical Registration Data'!D:D,'Registration Data'!C131)</f>
        <v>0</v>
      </c>
      <c r="T155" s="28" t="e">
        <f>R155+O155</f>
        <v>#VALUE!</v>
      </c>
      <c r="U155" s="29" t="e">
        <f>T155/F155</f>
        <v>#VALUE!</v>
      </c>
      <c r="V155" s="44" t="e">
        <f>IF(U155&gt;100%,((U155-1)*10000),0)</f>
        <v>#VALUE!</v>
      </c>
      <c r="W155"/>
    </row>
    <row r="156" spans="1:23" x14ac:dyDescent="0.25">
      <c r="A156" s="62" t="s">
        <v>26</v>
      </c>
      <c r="B156" s="56" t="s">
        <v>335</v>
      </c>
      <c r="C156" s="56" t="s">
        <v>336</v>
      </c>
      <c r="D156" s="57">
        <v>389</v>
      </c>
      <c r="E156"/>
      <c r="F156" s="23">
        <f>D156*0.94</f>
        <v>365.65999999999997</v>
      </c>
      <c r="G156" s="24">
        <f>IF(O156="Not Found",0,F156)</f>
        <v>0</v>
      </c>
      <c r="H156" s="59"/>
      <c r="I156" s="59"/>
      <c r="J156" s="59"/>
      <c r="K156" s="59"/>
      <c r="L156" s="59"/>
      <c r="O156" s="26" t="str">
        <f>IFERROR(VLOOKUP(C:C,'Results Data'!A:F,6,FALSE), "Not Found")</f>
        <v>Not Found</v>
      </c>
      <c r="P156" s="27" t="str">
        <f>IFERROR(VLOOKUP(C:C,'Results Data'!A:M,13,FALSE), "Not Found")</f>
        <v>Not Found</v>
      </c>
      <c r="Q156" s="27" t="b">
        <f>AND('RIDE DATA'!$A$5&lt;'Registration Data'!$P162,'RIDE DATA'!$B$5&gt;'Registration Data'!$P162)</f>
        <v>0</v>
      </c>
      <c r="R156" s="27">
        <f>IF(Q156=TRUE,O156*0.03,0)</f>
        <v>0</v>
      </c>
      <c r="S156" s="25">
        <f>COUNTIF('Historical Registration Data'!D:D,'Registration Data'!C162)</f>
        <v>0</v>
      </c>
      <c r="T156" s="28" t="e">
        <f>R156+O156</f>
        <v>#VALUE!</v>
      </c>
      <c r="U156" s="29" t="e">
        <f>T156/F156</f>
        <v>#VALUE!</v>
      </c>
      <c r="V156" s="44" t="e">
        <f>IF(U156&gt;100%,((U156-1)*10000),0)</f>
        <v>#VALUE!</v>
      </c>
      <c r="W156"/>
    </row>
    <row r="157" spans="1:23" x14ac:dyDescent="0.25">
      <c r="A157" s="55" t="s">
        <v>25</v>
      </c>
      <c r="B157" s="56" t="s">
        <v>355</v>
      </c>
      <c r="C157" s="56" t="s">
        <v>356</v>
      </c>
      <c r="D157" s="57">
        <v>717</v>
      </c>
      <c r="E157"/>
      <c r="F157" s="23">
        <f>D157*0.94</f>
        <v>673.98</v>
      </c>
      <c r="G157" s="24">
        <f>IF(O157="Not Found",0,F157)</f>
        <v>0</v>
      </c>
      <c r="H157" s="59" t="s">
        <v>532</v>
      </c>
      <c r="I157" s="59" t="s">
        <v>521</v>
      </c>
      <c r="J157" s="59"/>
      <c r="K157" s="59"/>
      <c r="L157" s="59"/>
      <c r="O157" s="26" t="str">
        <f>IFERROR(VLOOKUP(C:C,'Results Data'!A:F,6,FALSE), "Not Found")</f>
        <v>Not Found</v>
      </c>
      <c r="P157" s="27" t="str">
        <f>IFERROR(VLOOKUP(C:C,'Results Data'!A:M,13,FALSE), "Not Found")</f>
        <v>Not Found</v>
      </c>
      <c r="Q157" s="27" t="b">
        <f>AND('RIDE DATA'!$A$5&lt;'Registration Data'!$P172,'RIDE DATA'!$B$5&gt;'Registration Data'!$P172)</f>
        <v>0</v>
      </c>
      <c r="R157" s="27">
        <f>IF(Q157=TRUE,O157*0.03,0)</f>
        <v>0</v>
      </c>
      <c r="S157" s="25">
        <f>COUNTIF('Historical Registration Data'!D:D,'Registration Data'!C172)</f>
        <v>0</v>
      </c>
      <c r="T157" s="28" t="e">
        <f>R157+O157</f>
        <v>#VALUE!</v>
      </c>
      <c r="U157" s="29" t="e">
        <f>T157/F157</f>
        <v>#VALUE!</v>
      </c>
      <c r="V157" s="44" t="e">
        <f>IF(U157&gt;100%,((U157-1)*10000),0)</f>
        <v>#VALUE!</v>
      </c>
      <c r="W157"/>
    </row>
    <row r="158" spans="1:23" x14ac:dyDescent="0.25">
      <c r="A158" s="60" t="s">
        <v>28</v>
      </c>
      <c r="B158" s="56" t="s">
        <v>259</v>
      </c>
      <c r="C158" s="56" t="s">
        <v>260</v>
      </c>
      <c r="D158" s="57">
        <v>467</v>
      </c>
      <c r="E158" s="11"/>
      <c r="F158" s="23">
        <f>D158*0.94</f>
        <v>438.97999999999996</v>
      </c>
      <c r="G158" s="24">
        <f>IF(O158="Not Found",0,F158)</f>
        <v>0</v>
      </c>
      <c r="H158" s="59" t="s">
        <v>513</v>
      </c>
      <c r="I158" s="59" t="s">
        <v>514</v>
      </c>
      <c r="J158" s="59"/>
      <c r="K158" s="59"/>
      <c r="L158" s="59" t="s">
        <v>538</v>
      </c>
      <c r="O158" s="26" t="str">
        <f>IFERROR(VLOOKUP(C:C,'Results Data'!A:F,6,FALSE), "Not Found")</f>
        <v>Not Found</v>
      </c>
      <c r="P158" s="27" t="str">
        <f>IFERROR(VLOOKUP(C:C,'Results Data'!A:M,13,FALSE), "Not Found")</f>
        <v>Not Found</v>
      </c>
      <c r="Q158" s="27" t="b">
        <f>AND('RIDE DATA'!$A$5&lt;'Registration Data'!$P119,'RIDE DATA'!$B$5&gt;'Registration Data'!$P119)</f>
        <v>0</v>
      </c>
      <c r="R158" s="27">
        <f>IF(Q158=TRUE,O158*0.03,0)</f>
        <v>0</v>
      </c>
      <c r="S158" s="25">
        <f>COUNTIF('Historical Registration Data'!D:D,'Registration Data'!C119)</f>
        <v>0</v>
      </c>
      <c r="T158" s="28" t="e">
        <f>R158+O158</f>
        <v>#VALUE!</v>
      </c>
      <c r="U158" s="29" t="e">
        <f>T158/F158</f>
        <v>#VALUE!</v>
      </c>
      <c r="V158" s="44" t="e">
        <f>IF(U158&gt;100%,((U158-1)*10000),0)</f>
        <v>#VALUE!</v>
      </c>
      <c r="W158"/>
    </row>
    <row r="159" spans="1:23" x14ac:dyDescent="0.25">
      <c r="A159" s="60" t="s">
        <v>28</v>
      </c>
      <c r="B159" s="56" t="s">
        <v>499</v>
      </c>
      <c r="C159" s="56" t="s">
        <v>500</v>
      </c>
      <c r="D159" s="57">
        <v>494</v>
      </c>
      <c r="E159"/>
      <c r="F159" s="23">
        <f>D159*0.94</f>
        <v>464.35999999999996</v>
      </c>
      <c r="G159" s="24">
        <f>IF(O159="Not Found",0,F159)</f>
        <v>0</v>
      </c>
      <c r="H159" s="59" t="s">
        <v>513</v>
      </c>
      <c r="I159" s="59" t="s">
        <v>521</v>
      </c>
      <c r="J159" s="59" t="s">
        <v>546</v>
      </c>
      <c r="K159" s="59"/>
      <c r="L159" s="59"/>
      <c r="O159" s="26" t="str">
        <f>IFERROR(VLOOKUP(C:C,'Results Data'!A:F,6,FALSE), "Not Found")</f>
        <v>Not Found</v>
      </c>
      <c r="P159" s="27" t="str">
        <f>IFERROR(VLOOKUP(C:C,'Results Data'!A:M,13,FALSE), "Not Found")</f>
        <v>Not Found</v>
      </c>
      <c r="Q159" s="27" t="b">
        <f>AND('RIDE DATA'!$A$5&lt;'Registration Data'!$P248,'RIDE DATA'!$B$5&gt;'Registration Data'!$P248)</f>
        <v>0</v>
      </c>
      <c r="R159" s="27">
        <f>IF(Q159=TRUE,O159*0.03,0)</f>
        <v>0</v>
      </c>
      <c r="S159" s="25">
        <f>COUNTIF('Historical Registration Data'!D:D,'Registration Data'!C248)</f>
        <v>0</v>
      </c>
      <c r="T159" s="28" t="e">
        <f>R159+O159</f>
        <v>#VALUE!</v>
      </c>
      <c r="U159" s="29" t="e">
        <f>T159/F159</f>
        <v>#VALUE!</v>
      </c>
      <c r="V159" s="44" t="e">
        <f>IF(U159&gt;100%,((U159-1)*10000),0)</f>
        <v>#VALUE!</v>
      </c>
      <c r="W159"/>
    </row>
    <row r="160" spans="1:23" x14ac:dyDescent="0.25">
      <c r="A160" s="62" t="s">
        <v>26</v>
      </c>
      <c r="B160" s="56" t="s">
        <v>419</v>
      </c>
      <c r="C160" s="56" t="s">
        <v>420</v>
      </c>
      <c r="D160" s="57">
        <v>507</v>
      </c>
      <c r="E160"/>
      <c r="F160" s="23">
        <f>D160*0.94</f>
        <v>476.58</v>
      </c>
      <c r="G160" s="24">
        <f>IF(O160="Not Found",0,F160)</f>
        <v>0</v>
      </c>
      <c r="H160" s="59"/>
      <c r="I160" s="59"/>
      <c r="J160" s="59"/>
      <c r="K160" s="59"/>
      <c r="L160" s="59"/>
      <c r="O160" s="26" t="str">
        <f>IFERROR(VLOOKUP(C:C,'Results Data'!A:F,6,FALSE), "Not Found")</f>
        <v>Not Found</v>
      </c>
      <c r="P160" s="27" t="str">
        <f>IFERROR(VLOOKUP(C:C,'Results Data'!A:M,13,FALSE), "Not Found")</f>
        <v>Not Found</v>
      </c>
      <c r="Q160" s="27" t="b">
        <f>AND('RIDE DATA'!$A$5&lt;'Registration Data'!$P207,'RIDE DATA'!$B$5&gt;'Registration Data'!$P207)</f>
        <v>0</v>
      </c>
      <c r="R160" s="27">
        <f>IF(Q160=TRUE,O160*0.03,0)</f>
        <v>0</v>
      </c>
      <c r="S160" s="25">
        <f>COUNTIF('Historical Registration Data'!D:D,'Registration Data'!C207)</f>
        <v>0</v>
      </c>
      <c r="T160" s="28" t="e">
        <f>R160+O160</f>
        <v>#VALUE!</v>
      </c>
      <c r="U160" s="29" t="e">
        <f>T160/F160</f>
        <v>#VALUE!</v>
      </c>
      <c r="V160" s="44" t="e">
        <f>IF(U160&gt;100%,((U160-1)*10000),0)</f>
        <v>#VALUE!</v>
      </c>
      <c r="W160"/>
    </row>
    <row r="161" spans="1:23" x14ac:dyDescent="0.25">
      <c r="A161" s="55" t="s">
        <v>25</v>
      </c>
      <c r="B161" s="56" t="s">
        <v>449</v>
      </c>
      <c r="C161" s="56" t="s">
        <v>450</v>
      </c>
      <c r="D161" s="57">
        <v>715</v>
      </c>
      <c r="E161"/>
      <c r="F161" s="23">
        <f>D161*0.94</f>
        <v>672.09999999999991</v>
      </c>
      <c r="G161" s="24">
        <f>IF(O161="Not Found",0,F161)</f>
        <v>0</v>
      </c>
      <c r="H161" s="59" t="s">
        <v>513</v>
      </c>
      <c r="I161" s="59" t="s">
        <v>521</v>
      </c>
      <c r="J161" s="59" t="s">
        <v>525</v>
      </c>
      <c r="K161" s="59"/>
      <c r="L161" s="59"/>
      <c r="O161" s="26" t="str">
        <f>IFERROR(VLOOKUP(C:C,'Results Data'!A:F,6,FALSE), "Not Found")</f>
        <v>Not Found</v>
      </c>
      <c r="P161" s="27" t="str">
        <f>IFERROR(VLOOKUP(C:C,'Results Data'!A:M,13,FALSE), "Not Found")</f>
        <v>Not Found</v>
      </c>
      <c r="Q161" s="27" t="b">
        <f>AND('RIDE DATA'!$A$5&lt;'Registration Data'!$P223,'RIDE DATA'!$B$5&gt;'Registration Data'!$P223)</f>
        <v>0</v>
      </c>
      <c r="R161" s="27">
        <f>IF(Q161=TRUE,O161*0.03,0)</f>
        <v>0</v>
      </c>
      <c r="S161" s="25">
        <f>COUNTIF('Historical Registration Data'!D:D,'Registration Data'!C223)</f>
        <v>0</v>
      </c>
      <c r="T161" s="28" t="e">
        <f>R161+O161</f>
        <v>#VALUE!</v>
      </c>
      <c r="U161" s="29" t="e">
        <f>T161/F161</f>
        <v>#VALUE!</v>
      </c>
      <c r="V161" s="44" t="e">
        <f>IF(U161&gt;100%,((U161-1)*10000),0)</f>
        <v>#VALUE!</v>
      </c>
      <c r="W161"/>
    </row>
    <row r="162" spans="1:23" x14ac:dyDescent="0.25">
      <c r="A162" s="55" t="s">
        <v>25</v>
      </c>
      <c r="B162" s="56" t="s">
        <v>239</v>
      </c>
      <c r="C162" s="56" t="s">
        <v>240</v>
      </c>
      <c r="D162" s="57">
        <v>406</v>
      </c>
      <c r="E162" s="11"/>
      <c r="F162" s="23">
        <f>D162*0.94</f>
        <v>381.64</v>
      </c>
      <c r="G162" s="24">
        <f>IF(O162="Not Found",0,F162)</f>
        <v>0</v>
      </c>
      <c r="H162" s="59"/>
      <c r="I162" s="59"/>
      <c r="J162" s="59"/>
      <c r="K162" s="59"/>
      <c r="L162" s="59"/>
      <c r="O162" s="26" t="str">
        <f>IFERROR(VLOOKUP(C:C,'Results Data'!A:F,6,FALSE), "Not Found")</f>
        <v>Not Found</v>
      </c>
      <c r="P162" s="27" t="str">
        <f>IFERROR(VLOOKUP(C:C,'Results Data'!A:M,13,FALSE), "Not Found")</f>
        <v>Not Found</v>
      </c>
      <c r="Q162" s="27" t="b">
        <f>AND('RIDE DATA'!$A$5&lt;'Registration Data'!$P109,'RIDE DATA'!$B$5&gt;'Registration Data'!$P109)</f>
        <v>0</v>
      </c>
      <c r="R162" s="27">
        <f>IF(Q162=TRUE,O162*0.03,0)</f>
        <v>0</v>
      </c>
      <c r="S162" s="25">
        <f>COUNTIF('Historical Registration Data'!D:D,'Registration Data'!C109)</f>
        <v>0</v>
      </c>
      <c r="T162" s="28" t="e">
        <f>R162+O162</f>
        <v>#VALUE!</v>
      </c>
      <c r="U162" s="29" t="e">
        <f>T162/F162</f>
        <v>#VALUE!</v>
      </c>
      <c r="V162" s="44" t="e">
        <f>IF(U162&gt;100%,((U162-1)*10000),0)</f>
        <v>#VALUE!</v>
      </c>
      <c r="W162"/>
    </row>
    <row r="163" spans="1:23" x14ac:dyDescent="0.25">
      <c r="A163" s="55" t="s">
        <v>25</v>
      </c>
      <c r="B163" s="56" t="s">
        <v>243</v>
      </c>
      <c r="C163" s="56" t="s">
        <v>244</v>
      </c>
      <c r="D163" s="57">
        <v>622</v>
      </c>
      <c r="E163" s="11"/>
      <c r="F163" s="23">
        <f>D163*0.94</f>
        <v>584.67999999999995</v>
      </c>
      <c r="G163" s="24">
        <f>IF(O163="Not Found",0,F163)</f>
        <v>0</v>
      </c>
      <c r="H163" s="59"/>
      <c r="I163" s="59"/>
      <c r="J163" s="59"/>
      <c r="K163" s="59"/>
      <c r="L163" s="59"/>
      <c r="O163" s="26" t="str">
        <f>IFERROR(VLOOKUP(C:C,'Results Data'!A:F,6,FALSE), "Not Found")</f>
        <v>Not Found</v>
      </c>
      <c r="P163" s="27" t="str">
        <f>IFERROR(VLOOKUP(C:C,'Results Data'!A:M,13,FALSE), "Not Found")</f>
        <v>Not Found</v>
      </c>
      <c r="Q163" s="27" t="b">
        <f>AND('RIDE DATA'!$A$5&lt;'Registration Data'!$P111,'RIDE DATA'!$B$5&gt;'Registration Data'!$P111)</f>
        <v>0</v>
      </c>
      <c r="R163" s="27">
        <f>IF(Q163=TRUE,O163*0.03,0)</f>
        <v>0</v>
      </c>
      <c r="S163" s="25">
        <f>COUNTIF('Historical Registration Data'!D:D,'Registration Data'!C111)</f>
        <v>0</v>
      </c>
      <c r="T163" s="28" t="e">
        <f>R163+O163</f>
        <v>#VALUE!</v>
      </c>
      <c r="U163" s="29" t="e">
        <f>T163/F163</f>
        <v>#VALUE!</v>
      </c>
      <c r="V163" s="44" t="e">
        <f>IF(U163&gt;100%,((U163-1)*10000),0)</f>
        <v>#VALUE!</v>
      </c>
      <c r="W163"/>
    </row>
    <row r="164" spans="1:23" x14ac:dyDescent="0.25">
      <c r="A164" s="62" t="s">
        <v>26</v>
      </c>
      <c r="B164" s="56" t="s">
        <v>431</v>
      </c>
      <c r="C164" s="56" t="s">
        <v>432</v>
      </c>
      <c r="D164" s="57">
        <v>293</v>
      </c>
      <c r="E164"/>
      <c r="F164" s="23">
        <f>D164*0.94</f>
        <v>275.41999999999996</v>
      </c>
      <c r="G164" s="24">
        <f>IF(O164="Not Found",0,F164)</f>
        <v>0</v>
      </c>
      <c r="H164" s="59" t="s">
        <v>532</v>
      </c>
      <c r="I164" s="59" t="s">
        <v>519</v>
      </c>
      <c r="J164" s="59"/>
      <c r="K164" s="59" t="s">
        <v>541</v>
      </c>
      <c r="L164" s="59"/>
      <c r="O164" s="26" t="str">
        <f>IFERROR(VLOOKUP(C:C,'Results Data'!A:F,6,FALSE), "Not Found")</f>
        <v>Not Found</v>
      </c>
      <c r="P164" s="27" t="str">
        <f>IFERROR(VLOOKUP(C:C,'Results Data'!A:M,13,FALSE), "Not Found")</f>
        <v>Not Found</v>
      </c>
      <c r="Q164" s="27" t="b">
        <f>AND('RIDE DATA'!$A$5&lt;'Registration Data'!$P214,'RIDE DATA'!$B$5&gt;'Registration Data'!$P214)</f>
        <v>0</v>
      </c>
      <c r="R164" s="27">
        <f>IF(Q164=TRUE,O164*0.03,0)</f>
        <v>0</v>
      </c>
      <c r="S164" s="25">
        <f>COUNTIF('Historical Registration Data'!D:D,'Registration Data'!C214)</f>
        <v>0</v>
      </c>
      <c r="T164" s="28" t="e">
        <f>R164+O164</f>
        <v>#VALUE!</v>
      </c>
      <c r="U164" s="29" t="e">
        <f>T164/F164</f>
        <v>#VALUE!</v>
      </c>
      <c r="V164" s="44" t="e">
        <f>IF(U164&gt;100%,((U164-1)*10000),0)</f>
        <v>#VALUE!</v>
      </c>
      <c r="W164"/>
    </row>
    <row r="165" spans="1:23" x14ac:dyDescent="0.25">
      <c r="A165" s="55" t="s">
        <v>25</v>
      </c>
      <c r="B165" s="56" t="s">
        <v>363</v>
      </c>
      <c r="C165" s="56" t="s">
        <v>364</v>
      </c>
      <c r="D165" s="57">
        <v>345</v>
      </c>
      <c r="E165"/>
      <c r="F165" s="23">
        <f>D165*0.94</f>
        <v>324.29999999999995</v>
      </c>
      <c r="G165" s="24">
        <f>IF(O165="Not Found",0,F165)</f>
        <v>0</v>
      </c>
      <c r="H165" s="59"/>
      <c r="I165" s="59"/>
      <c r="J165" s="59"/>
      <c r="K165" s="59"/>
      <c r="L165" s="59"/>
      <c r="O165" s="26" t="str">
        <f>IFERROR(VLOOKUP(C:C,'Results Data'!A:F,6,FALSE), "Not Found")</f>
        <v>Not Found</v>
      </c>
      <c r="P165" s="27" t="str">
        <f>IFERROR(VLOOKUP(C:C,'Results Data'!A:M,13,FALSE), "Not Found")</f>
        <v>Not Found</v>
      </c>
      <c r="Q165" s="27" t="b">
        <f>AND('RIDE DATA'!$A$5&lt;'Registration Data'!$P176,'RIDE DATA'!$B$5&gt;'Registration Data'!$P176)</f>
        <v>0</v>
      </c>
      <c r="R165" s="27">
        <f>IF(Q165=TRUE,O165*0.03,0)</f>
        <v>0</v>
      </c>
      <c r="S165" s="25">
        <f>COUNTIF('Historical Registration Data'!D:D,'Registration Data'!C176)</f>
        <v>0</v>
      </c>
      <c r="T165" s="28" t="e">
        <f>R165+O165</f>
        <v>#VALUE!</v>
      </c>
      <c r="U165" s="29" t="e">
        <f>T165/F165</f>
        <v>#VALUE!</v>
      </c>
      <c r="V165" s="44" t="e">
        <f>IF(U165&gt;100%,((U165-1)*10000),0)</f>
        <v>#VALUE!</v>
      </c>
      <c r="W165"/>
    </row>
    <row r="166" spans="1:23" x14ac:dyDescent="0.25">
      <c r="A166" s="55" t="s">
        <v>25</v>
      </c>
      <c r="B166" s="56" t="s">
        <v>479</v>
      </c>
      <c r="C166" s="56" t="s">
        <v>480</v>
      </c>
      <c r="D166" s="57">
        <v>407</v>
      </c>
      <c r="E166"/>
      <c r="F166" s="23">
        <f>D166*0.94</f>
        <v>382.58</v>
      </c>
      <c r="G166" s="24">
        <f>IF(O166="Not Found",0,F166)</f>
        <v>0</v>
      </c>
      <c r="H166" s="59" t="s">
        <v>513</v>
      </c>
      <c r="I166" s="59" t="s">
        <v>516</v>
      </c>
      <c r="J166" s="59"/>
      <c r="K166" s="59"/>
      <c r="L166" s="59" t="s">
        <v>534</v>
      </c>
      <c r="O166" s="26" t="str">
        <f>IFERROR(VLOOKUP(C:C,'Results Data'!A:F,6,FALSE), "Not Found")</f>
        <v>Not Found</v>
      </c>
      <c r="P166" s="27" t="str">
        <f>IFERROR(VLOOKUP(C:C,'Results Data'!A:M,13,FALSE), "Not Found")</f>
        <v>Not Found</v>
      </c>
      <c r="Q166" s="27" t="b">
        <f>AND('RIDE DATA'!$A$5&lt;'Registration Data'!$P238,'RIDE DATA'!$B$5&gt;'Registration Data'!$P238)</f>
        <v>0</v>
      </c>
      <c r="R166" s="27">
        <f>IF(Q166=TRUE,O166*0.03,0)</f>
        <v>0</v>
      </c>
      <c r="S166" s="25">
        <f>COUNTIF('Historical Registration Data'!D:D,'Registration Data'!C238)</f>
        <v>0</v>
      </c>
      <c r="T166" s="28" t="e">
        <f>R166+O166</f>
        <v>#VALUE!</v>
      </c>
      <c r="U166" s="29" t="e">
        <f>T166/F166</f>
        <v>#VALUE!</v>
      </c>
      <c r="V166" s="44" t="e">
        <f>IF(U166&gt;100%,((U166-1)*10000),0)</f>
        <v>#VALUE!</v>
      </c>
      <c r="W166"/>
    </row>
    <row r="167" spans="1:23" x14ac:dyDescent="0.25">
      <c r="A167" s="62" t="s">
        <v>26</v>
      </c>
      <c r="B167" s="56" t="s">
        <v>56</v>
      </c>
      <c r="C167" s="56" t="s">
        <v>57</v>
      </c>
      <c r="D167" s="57">
        <v>313</v>
      </c>
      <c r="E167" s="11"/>
      <c r="F167" s="23">
        <f>D167*0.94</f>
        <v>294.21999999999997</v>
      </c>
      <c r="G167" s="24">
        <f>IF(O167="Not Found",0,F167)</f>
        <v>0</v>
      </c>
      <c r="H167" s="59" t="s">
        <v>518</v>
      </c>
      <c r="I167" s="59" t="s">
        <v>514</v>
      </c>
      <c r="J167" s="59"/>
      <c r="K167" s="59"/>
      <c r="L167" s="59"/>
      <c r="O167" s="26" t="str">
        <f>IFERROR(VLOOKUP(C:C,'Results Data'!A:F,6,FALSE), "Not Found")</f>
        <v>Not Found</v>
      </c>
      <c r="P167" s="27" t="str">
        <f>IFERROR(VLOOKUP(C:C,'Results Data'!A:M,13,FALSE), "Not Found")</f>
        <v>Not Found</v>
      </c>
      <c r="Q167" s="27" t="b">
        <f>AND('RIDE DATA'!$A$5&lt;'Registration Data'!$P14,'RIDE DATA'!$B$5&gt;'Registration Data'!$P14)</f>
        <v>0</v>
      </c>
      <c r="R167" s="27">
        <f>IF(Q167=TRUE,O167*0.03,0)</f>
        <v>0</v>
      </c>
      <c r="S167" s="25">
        <f>COUNTIF('Historical Registration Data'!D:D,'Registration Data'!C14)</f>
        <v>0</v>
      </c>
      <c r="T167" s="28" t="e">
        <f>R167+O167</f>
        <v>#VALUE!</v>
      </c>
      <c r="U167" s="29" t="e">
        <f>T167/F167</f>
        <v>#VALUE!</v>
      </c>
      <c r="V167" s="44" t="e">
        <f>IF(U167&gt;100%,((U167-1)*10000),0)</f>
        <v>#VALUE!</v>
      </c>
      <c r="W167"/>
    </row>
    <row r="168" spans="1:23" x14ac:dyDescent="0.25">
      <c r="A168" s="60" t="s">
        <v>28</v>
      </c>
      <c r="B168" s="56" t="s">
        <v>287</v>
      </c>
      <c r="C168" s="56" t="s">
        <v>288</v>
      </c>
      <c r="D168" s="57">
        <v>585</v>
      </c>
      <c r="E168" s="11"/>
      <c r="F168" s="23">
        <f>D168*0.94</f>
        <v>549.9</v>
      </c>
      <c r="G168" s="24">
        <f>IF(O168="Not Found",0,F168)</f>
        <v>0</v>
      </c>
      <c r="H168" s="59"/>
      <c r="I168" s="59"/>
      <c r="J168" s="59"/>
      <c r="K168" s="59"/>
      <c r="L168" s="59"/>
      <c r="O168" s="26" t="str">
        <f>IFERROR(VLOOKUP(C:C,'Results Data'!A:F,6,FALSE), "Not Found")</f>
        <v>Not Found</v>
      </c>
      <c r="P168" s="27" t="str">
        <f>IFERROR(VLOOKUP(C:C,'Results Data'!A:M,13,FALSE), "Not Found")</f>
        <v>Not Found</v>
      </c>
      <c r="Q168" s="27" t="b">
        <f>AND('RIDE DATA'!$A$5&lt;'Registration Data'!$P134,'RIDE DATA'!$B$5&gt;'Registration Data'!$P134)</f>
        <v>0</v>
      </c>
      <c r="R168" s="27">
        <f>IF(Q168=TRUE,O168*0.03,0)</f>
        <v>0</v>
      </c>
      <c r="S168" s="25">
        <f>COUNTIF('Historical Registration Data'!D:D,'Registration Data'!C134)</f>
        <v>0</v>
      </c>
      <c r="T168" s="28" t="e">
        <f>R168+O168</f>
        <v>#VALUE!</v>
      </c>
      <c r="U168" s="29" t="e">
        <f>T168/F168</f>
        <v>#VALUE!</v>
      </c>
      <c r="V168" s="44" t="e">
        <f>IF(U168&gt;100%,((U168-1)*10000),0)</f>
        <v>#VALUE!</v>
      </c>
      <c r="W168"/>
    </row>
    <row r="169" spans="1:23" x14ac:dyDescent="0.25">
      <c r="A169" s="55" t="s">
        <v>25</v>
      </c>
      <c r="B169" s="56" t="s">
        <v>38</v>
      </c>
      <c r="C169" s="56" t="s">
        <v>39</v>
      </c>
      <c r="D169" s="57">
        <v>308</v>
      </c>
      <c r="E169" s="11"/>
      <c r="F169" s="23">
        <f>D169*0.94</f>
        <v>289.52</v>
      </c>
      <c r="G169" s="24">
        <f>IF(O169="Not Found",0,F169)</f>
        <v>0</v>
      </c>
      <c r="H169" s="59"/>
      <c r="I169" s="59"/>
      <c r="J169" s="59"/>
      <c r="K169" s="59"/>
      <c r="L169" s="59"/>
      <c r="O169" s="26" t="str">
        <f>IFERROR(VLOOKUP(C:C,'Results Data'!A:F,6,FALSE), "Not Found")</f>
        <v>Not Found</v>
      </c>
      <c r="P169" s="27" t="str">
        <f>IFERROR(VLOOKUP(C:C,'Results Data'!A:M,13,FALSE), "Not Found")</f>
        <v>Not Found</v>
      </c>
      <c r="Q169" s="27" t="b">
        <f>AND('RIDE DATA'!$A$5&lt;'Registration Data'!$P5,'RIDE DATA'!$B$5&gt;'Registration Data'!$P5)</f>
        <v>0</v>
      </c>
      <c r="R169" s="27">
        <f>IF(Q169=TRUE,O169*0.03,0)</f>
        <v>0</v>
      </c>
      <c r="S169" s="25">
        <f>COUNTIF('Historical Registration Data'!D:D,'Registration Data'!C5)</f>
        <v>0</v>
      </c>
      <c r="T169" s="28" t="e">
        <f>R169+O169</f>
        <v>#VALUE!</v>
      </c>
      <c r="U169" s="29" t="e">
        <f>T169/F169</f>
        <v>#VALUE!</v>
      </c>
      <c r="V169" s="44" t="e">
        <f>IF(U169&gt;100%,((U169-1)*10000),0)</f>
        <v>#VALUE!</v>
      </c>
      <c r="W169"/>
    </row>
    <row r="170" spans="1:23" x14ac:dyDescent="0.25">
      <c r="A170" s="60" t="s">
        <v>28</v>
      </c>
      <c r="B170" s="56" t="s">
        <v>505</v>
      </c>
      <c r="C170" s="56" t="s">
        <v>506</v>
      </c>
      <c r="D170" s="57">
        <v>825</v>
      </c>
      <c r="E170"/>
      <c r="F170" s="23">
        <f>D170*0.94</f>
        <v>775.5</v>
      </c>
      <c r="G170" s="24">
        <f>IF(O170="Not Found",0,F170)</f>
        <v>0</v>
      </c>
      <c r="H170" s="59"/>
      <c r="I170" s="59"/>
      <c r="J170" s="59"/>
      <c r="K170" s="59"/>
      <c r="L170" s="59"/>
      <c r="O170" s="26" t="str">
        <f>IFERROR(VLOOKUP(C:C,'Results Data'!A:F,6,FALSE), "Not Found")</f>
        <v>Not Found</v>
      </c>
      <c r="P170" s="27" t="str">
        <f>IFERROR(VLOOKUP(C:C,'Results Data'!A:M,13,FALSE), "Not Found")</f>
        <v>Not Found</v>
      </c>
      <c r="Q170" s="27" t="b">
        <f>AND('RIDE DATA'!$A$5&lt;'Registration Data'!$P251,'RIDE DATA'!$B$5&gt;'Registration Data'!$P251)</f>
        <v>0</v>
      </c>
      <c r="R170" s="27">
        <f>IF(Q170=TRUE,O170*0.03,0)</f>
        <v>0</v>
      </c>
      <c r="S170" s="25">
        <f>COUNTIF('Historical Registration Data'!D:D,'Registration Data'!C251)</f>
        <v>0</v>
      </c>
      <c r="T170" s="28" t="e">
        <f>R170+O170</f>
        <v>#VALUE!</v>
      </c>
      <c r="U170" s="29" t="e">
        <f>T170/F170</f>
        <v>#VALUE!</v>
      </c>
      <c r="V170" s="44" t="e">
        <f>IF(U170&gt;100%,((U170-1)*10000),0)</f>
        <v>#VALUE!</v>
      </c>
      <c r="W170"/>
    </row>
    <row r="171" spans="1:23" x14ac:dyDescent="0.25">
      <c r="A171" s="60" t="s">
        <v>28</v>
      </c>
      <c r="B171" s="56" t="s">
        <v>435</v>
      </c>
      <c r="C171" s="56" t="s">
        <v>436</v>
      </c>
      <c r="D171" s="57">
        <v>321</v>
      </c>
      <c r="E171"/>
      <c r="F171" s="23">
        <f>D171*0.94</f>
        <v>301.74</v>
      </c>
      <c r="G171" s="24">
        <f>IF(O171="Not Found",0,F171)</f>
        <v>0</v>
      </c>
      <c r="H171" s="59"/>
      <c r="I171" s="59"/>
      <c r="J171" s="59"/>
      <c r="K171" s="59"/>
      <c r="L171" s="59"/>
      <c r="O171" s="26" t="str">
        <f>IFERROR(VLOOKUP(C:C,'Results Data'!A:F,6,FALSE), "Not Found")</f>
        <v>Not Found</v>
      </c>
      <c r="P171" s="27" t="str">
        <f>IFERROR(VLOOKUP(C:C,'Results Data'!A:M,13,FALSE), "Not Found")</f>
        <v>Not Found</v>
      </c>
      <c r="Q171" s="27" t="b">
        <f>AND('RIDE DATA'!$A$5&lt;'Registration Data'!$P216,'RIDE DATA'!$B$5&gt;'Registration Data'!$P216)</f>
        <v>0</v>
      </c>
      <c r="R171" s="27">
        <f>IF(Q171=TRUE,O171*0.03,0)</f>
        <v>0</v>
      </c>
      <c r="S171" s="25">
        <f>COUNTIF('Historical Registration Data'!D:D,'Registration Data'!C216)</f>
        <v>0</v>
      </c>
      <c r="T171" s="28" t="e">
        <f>R171+O171</f>
        <v>#VALUE!</v>
      </c>
      <c r="U171" s="29" t="e">
        <f>T171/F171</f>
        <v>#VALUE!</v>
      </c>
      <c r="V171" s="44" t="e">
        <f>IF(U171&gt;100%,((U171-1)*10000),0)</f>
        <v>#VALUE!</v>
      </c>
      <c r="W171"/>
    </row>
    <row r="172" spans="1:23" x14ac:dyDescent="0.25">
      <c r="A172" s="61" t="s">
        <v>29</v>
      </c>
      <c r="B172" s="56" t="s">
        <v>34</v>
      </c>
      <c r="C172" s="56" t="s">
        <v>35</v>
      </c>
      <c r="D172" s="57">
        <v>442</v>
      </c>
      <c r="E172" s="11"/>
      <c r="F172" s="23">
        <f>D172*0.94</f>
        <v>415.47999999999996</v>
      </c>
      <c r="G172" s="24">
        <f>IF(O172="Not Found",0,F172)</f>
        <v>0</v>
      </c>
      <c r="H172" s="59"/>
      <c r="I172" s="59"/>
      <c r="J172" s="59"/>
      <c r="K172" s="59"/>
      <c r="L172" s="59"/>
      <c r="O172" s="26" t="str">
        <f>IFERROR(VLOOKUP(C:C,'Results Data'!A:F,6,FALSE), "Not Found")</f>
        <v>Not Found</v>
      </c>
      <c r="P172" s="27" t="str">
        <f>IFERROR(VLOOKUP(C:C,'Results Data'!A:M,13,FALSE), "Not Found")</f>
        <v>Not Found</v>
      </c>
      <c r="Q172" s="27" t="b">
        <f>AND('RIDE DATA'!$A$5&lt;'Registration Data'!$P3,'RIDE DATA'!$B$5&gt;'Registration Data'!$P3)</f>
        <v>0</v>
      </c>
      <c r="R172" s="27">
        <f>IF(Q172=TRUE,O172*0.03,0)</f>
        <v>0</v>
      </c>
      <c r="S172" s="25">
        <f>COUNTIF('Historical Registration Data'!D:D,'Registration Data'!C3)</f>
        <v>0</v>
      </c>
      <c r="T172" s="28" t="e">
        <f>R172+O172</f>
        <v>#VALUE!</v>
      </c>
      <c r="U172" s="29" t="e">
        <f>T172/F172</f>
        <v>#VALUE!</v>
      </c>
      <c r="V172" s="44" t="e">
        <f>IF(U172&gt;100%,((U172-1)*10000),0)</f>
        <v>#VALUE!</v>
      </c>
      <c r="W172"/>
    </row>
    <row r="173" spans="1:23" x14ac:dyDescent="0.25">
      <c r="A173" s="55" t="s">
        <v>25</v>
      </c>
      <c r="B173" s="56" t="s">
        <v>269</v>
      </c>
      <c r="C173" s="56" t="s">
        <v>270</v>
      </c>
      <c r="D173" s="57">
        <v>323</v>
      </c>
      <c r="E173" s="11"/>
      <c r="F173" s="23">
        <f>D173*0.94</f>
        <v>303.62</v>
      </c>
      <c r="G173" s="24">
        <f>IF(O173="Not Found",0,F173)</f>
        <v>0</v>
      </c>
      <c r="H173" s="59" t="s">
        <v>513</v>
      </c>
      <c r="I173" s="59" t="s">
        <v>514</v>
      </c>
      <c r="J173" s="59"/>
      <c r="K173" s="59"/>
      <c r="L173" s="59" t="s">
        <v>520</v>
      </c>
      <c r="O173" s="26" t="str">
        <f>IFERROR(VLOOKUP(C:C,'Results Data'!A:F,6,FALSE), "Not Found")</f>
        <v>Not Found</v>
      </c>
      <c r="P173" s="27" t="str">
        <f>IFERROR(VLOOKUP(C:C,'Results Data'!A:M,13,FALSE), "Not Found")</f>
        <v>Not Found</v>
      </c>
      <c r="Q173" s="27" t="b">
        <f>AND('RIDE DATA'!$A$5&lt;'Registration Data'!$P125,'RIDE DATA'!$B$5&gt;'Registration Data'!$P125)</f>
        <v>0</v>
      </c>
      <c r="R173" s="27">
        <f>IF(Q173=TRUE,O173*0.03,0)</f>
        <v>0</v>
      </c>
      <c r="S173" s="25">
        <f>COUNTIF('Historical Registration Data'!D:D,'Registration Data'!C125)</f>
        <v>0</v>
      </c>
      <c r="T173" s="28" t="e">
        <f>R173+O173</f>
        <v>#VALUE!</v>
      </c>
      <c r="U173" s="29" t="e">
        <f>T173/F173</f>
        <v>#VALUE!</v>
      </c>
      <c r="V173" s="44" t="e">
        <f>IF(U173&gt;100%,((U173-1)*10000),0)</f>
        <v>#VALUE!</v>
      </c>
      <c r="W173"/>
    </row>
    <row r="174" spans="1:23" x14ac:dyDescent="0.25">
      <c r="A174" s="60" t="s">
        <v>28</v>
      </c>
      <c r="B174" s="56" t="s">
        <v>44</v>
      </c>
      <c r="C174" s="56" t="s">
        <v>45</v>
      </c>
      <c r="D174" s="57">
        <v>279</v>
      </c>
      <c r="E174" s="11"/>
      <c r="F174" s="23">
        <f>D174*0.94</f>
        <v>262.26</v>
      </c>
      <c r="G174" s="24">
        <f>IF(O174="Not Found",0,F174)</f>
        <v>0</v>
      </c>
      <c r="H174" s="59"/>
      <c r="I174" s="59"/>
      <c r="J174" s="59"/>
      <c r="K174" s="59"/>
      <c r="L174" s="59"/>
      <c r="O174" s="26" t="str">
        <f>IFERROR(VLOOKUP(C:C,'Results Data'!A:F,6,FALSE), "Not Found")</f>
        <v>Not Found</v>
      </c>
      <c r="P174" s="27" t="str">
        <f>IFERROR(VLOOKUP(C:C,'Results Data'!A:M,13,FALSE), "Not Found")</f>
        <v>Not Found</v>
      </c>
      <c r="Q174" s="27" t="b">
        <f>AND('RIDE DATA'!$A$5&lt;'Registration Data'!$P8,'RIDE DATA'!$B$5&gt;'Registration Data'!$P8)</f>
        <v>0</v>
      </c>
      <c r="R174" s="27">
        <f>IF(Q174=TRUE,O174*0.03,0)</f>
        <v>0</v>
      </c>
      <c r="S174" s="25">
        <f>COUNTIF('Historical Registration Data'!D:D,'Registration Data'!C8)</f>
        <v>0</v>
      </c>
      <c r="T174" s="28" t="e">
        <f>R174+O174</f>
        <v>#VALUE!</v>
      </c>
      <c r="U174" s="29" t="e">
        <f>T174/F174</f>
        <v>#VALUE!</v>
      </c>
      <c r="V174" s="44" t="e">
        <f>IF(U174&gt;100%,((U174-1)*10000),0)</f>
        <v>#VALUE!</v>
      </c>
      <c r="W174"/>
    </row>
    <row r="175" spans="1:23" x14ac:dyDescent="0.25">
      <c r="A175" s="60" t="s">
        <v>28</v>
      </c>
      <c r="B175" s="56" t="s">
        <v>44</v>
      </c>
      <c r="C175" s="56" t="s">
        <v>182</v>
      </c>
      <c r="D175" s="57">
        <v>273</v>
      </c>
      <c r="E175" s="11"/>
      <c r="F175" s="23">
        <f>D175*0.94</f>
        <v>256.62</v>
      </c>
      <c r="G175" s="24">
        <f>IF(O175="Not Found",0,F175)</f>
        <v>0</v>
      </c>
      <c r="H175" s="59"/>
      <c r="I175" s="59"/>
      <c r="J175" s="59"/>
      <c r="K175" s="59"/>
      <c r="L175" s="59"/>
      <c r="O175" s="26" t="str">
        <f>IFERROR(VLOOKUP(C:C,'Results Data'!A:F,6,FALSE), "Not Found")</f>
        <v>Not Found</v>
      </c>
      <c r="P175" s="27" t="str">
        <f>IFERROR(VLOOKUP(C:C,'Results Data'!A:M,13,FALSE), "Not Found")</f>
        <v>Not Found</v>
      </c>
      <c r="Q175" s="27" t="b">
        <f>AND('RIDE DATA'!$A$5&lt;'Registration Data'!$P77,'RIDE DATA'!$B$5&gt;'Registration Data'!$P77)</f>
        <v>0</v>
      </c>
      <c r="R175" s="27">
        <f>IF(Q175=TRUE,O175*0.03,0)</f>
        <v>0</v>
      </c>
      <c r="S175" s="25">
        <f>COUNTIF('Historical Registration Data'!D:D,'Registration Data'!C77)</f>
        <v>0</v>
      </c>
      <c r="T175" s="28" t="e">
        <f>R175+O175</f>
        <v>#VALUE!</v>
      </c>
      <c r="U175" s="29" t="e">
        <f>T175/F175</f>
        <v>#VALUE!</v>
      </c>
      <c r="V175" s="44" t="e">
        <f>IF(U175&gt;100%,((U175-1)*10000),0)</f>
        <v>#VALUE!</v>
      </c>
      <c r="W175"/>
    </row>
    <row r="176" spans="1:23" x14ac:dyDescent="0.25">
      <c r="A176" s="62" t="s">
        <v>26</v>
      </c>
      <c r="B176" s="56" t="s">
        <v>391</v>
      </c>
      <c r="C176" s="56" t="s">
        <v>392</v>
      </c>
      <c r="D176" s="57">
        <v>349</v>
      </c>
      <c r="E176"/>
      <c r="F176" s="23">
        <f>D176*0.94</f>
        <v>328.06</v>
      </c>
      <c r="G176" s="24">
        <f>IF(O176="Not Found",0,F176)</f>
        <v>0</v>
      </c>
      <c r="H176" s="59"/>
      <c r="I176" s="59"/>
      <c r="J176" s="59"/>
      <c r="K176" s="59"/>
      <c r="L176" s="59"/>
      <c r="O176" s="26" t="str">
        <f>IFERROR(VLOOKUP(C:C,'Results Data'!A:F,6,FALSE), "Not Found")</f>
        <v>Not Found</v>
      </c>
      <c r="P176" s="27" t="str">
        <f>IFERROR(VLOOKUP(C:C,'Results Data'!A:M,13,FALSE), "Not Found")</f>
        <v>Not Found</v>
      </c>
      <c r="Q176" s="27" t="b">
        <f>AND('RIDE DATA'!$A$5&lt;'Registration Data'!$P191,'RIDE DATA'!$B$5&gt;'Registration Data'!$P191)</f>
        <v>0</v>
      </c>
      <c r="R176" s="27">
        <f>IF(Q176=TRUE,O176*0.03,0)</f>
        <v>0</v>
      </c>
      <c r="S176" s="25">
        <f>COUNTIF('Historical Registration Data'!D:D,'Registration Data'!C191)</f>
        <v>0</v>
      </c>
      <c r="T176" s="28" t="e">
        <f>R176+O176</f>
        <v>#VALUE!</v>
      </c>
      <c r="U176" s="29" t="e">
        <f>T176/F176</f>
        <v>#VALUE!</v>
      </c>
      <c r="V176" s="44" t="e">
        <f>IF(U176&gt;100%,((U176-1)*10000),0)</f>
        <v>#VALUE!</v>
      </c>
      <c r="W176"/>
    </row>
    <row r="177" spans="1:23" x14ac:dyDescent="0.25">
      <c r="A177" s="61" t="s">
        <v>29</v>
      </c>
      <c r="B177" s="56" t="s">
        <v>477</v>
      </c>
      <c r="C177" s="56" t="s">
        <v>478</v>
      </c>
      <c r="D177" s="57">
        <v>268</v>
      </c>
      <c r="E177"/>
      <c r="F177" s="23">
        <f>D177*0.94</f>
        <v>251.92</v>
      </c>
      <c r="G177" s="24">
        <f>IF(O177="Not Found",0,F177)</f>
        <v>0</v>
      </c>
      <c r="H177" s="59" t="s">
        <v>532</v>
      </c>
      <c r="I177" s="59" t="s">
        <v>521</v>
      </c>
      <c r="J177" s="59" t="s">
        <v>529</v>
      </c>
      <c r="K177" s="59"/>
      <c r="L177" s="59"/>
      <c r="O177" s="26" t="str">
        <f>IFERROR(VLOOKUP(C:C,'Results Data'!A:F,6,FALSE), "Not Found")</f>
        <v>Not Found</v>
      </c>
      <c r="P177" s="27" t="str">
        <f>IFERROR(VLOOKUP(C:C,'Results Data'!A:M,13,FALSE), "Not Found")</f>
        <v>Not Found</v>
      </c>
      <c r="Q177" s="27" t="b">
        <f>AND('RIDE DATA'!$A$5&lt;'Registration Data'!$P237,'RIDE DATA'!$B$5&gt;'Registration Data'!$P237)</f>
        <v>0</v>
      </c>
      <c r="R177" s="27">
        <f>IF(Q177=TRUE,O177*0.03,0)</f>
        <v>0</v>
      </c>
      <c r="S177" s="25">
        <f>COUNTIF('Historical Registration Data'!D:D,'Registration Data'!C237)</f>
        <v>0</v>
      </c>
      <c r="T177" s="28" t="e">
        <f>R177+O177</f>
        <v>#VALUE!</v>
      </c>
      <c r="U177" s="29" t="e">
        <f>T177/F177</f>
        <v>#VALUE!</v>
      </c>
      <c r="V177" s="44" t="e">
        <f>IF(U177&gt;100%,((U177-1)*10000),0)</f>
        <v>#VALUE!</v>
      </c>
      <c r="W177"/>
    </row>
    <row r="178" spans="1:23" x14ac:dyDescent="0.25">
      <c r="A178" s="62" t="s">
        <v>26</v>
      </c>
      <c r="B178" s="56" t="s">
        <v>373</v>
      </c>
      <c r="C178" s="56" t="s">
        <v>374</v>
      </c>
      <c r="D178" s="57">
        <v>438</v>
      </c>
      <c r="E178"/>
      <c r="F178" s="23">
        <f>D178*0.94</f>
        <v>411.71999999999997</v>
      </c>
      <c r="G178" s="24">
        <f>IF(O178="Not Found",0,F178)</f>
        <v>0</v>
      </c>
      <c r="H178" s="59" t="s">
        <v>518</v>
      </c>
      <c r="I178" s="59"/>
      <c r="J178" s="59"/>
      <c r="K178" s="59"/>
      <c r="L178" s="59"/>
      <c r="O178" s="26" t="str">
        <f>IFERROR(VLOOKUP(C:C,'Results Data'!A:F,6,FALSE), "Not Found")</f>
        <v>Not Found</v>
      </c>
      <c r="P178" s="27" t="str">
        <f>IFERROR(VLOOKUP(C:C,'Results Data'!A:M,13,FALSE), "Not Found")</f>
        <v>Not Found</v>
      </c>
      <c r="Q178" s="27" t="b">
        <f>AND('RIDE DATA'!$A$5&lt;'Registration Data'!$P182,'RIDE DATA'!$B$5&gt;'Registration Data'!$P182)</f>
        <v>0</v>
      </c>
      <c r="R178" s="27">
        <f>IF(Q178=TRUE,O178*0.03,0)</f>
        <v>0</v>
      </c>
      <c r="S178" s="25">
        <f>COUNTIF('Historical Registration Data'!D:D,'Registration Data'!C182)</f>
        <v>0</v>
      </c>
      <c r="T178" s="28" t="e">
        <f>R178+O178</f>
        <v>#VALUE!</v>
      </c>
      <c r="U178" s="29" t="e">
        <f>T178/F178</f>
        <v>#VALUE!</v>
      </c>
      <c r="V178" s="44" t="e">
        <f>IF(U178&gt;100%,((U178-1)*10000),0)</f>
        <v>#VALUE!</v>
      </c>
      <c r="W178"/>
    </row>
    <row r="179" spans="1:23" x14ac:dyDescent="0.25">
      <c r="A179" s="55" t="s">
        <v>25</v>
      </c>
      <c r="B179" s="56" t="s">
        <v>333</v>
      </c>
      <c r="C179" s="56" t="s">
        <v>334</v>
      </c>
      <c r="D179" s="57">
        <v>420</v>
      </c>
      <c r="E179" t="s">
        <v>547</v>
      </c>
      <c r="F179" s="23">
        <f>D179*0.94</f>
        <v>394.79999999999995</v>
      </c>
      <c r="G179" s="24">
        <f>IF(O179="Not Found",0,F179)</f>
        <v>0</v>
      </c>
      <c r="H179" s="59" t="s">
        <v>535</v>
      </c>
      <c r="I179" s="59" t="s">
        <v>516</v>
      </c>
      <c r="J179" s="59"/>
      <c r="K179" s="59"/>
      <c r="L179" s="59" t="s">
        <v>536</v>
      </c>
      <c r="O179" s="26" t="str">
        <f>IFERROR(VLOOKUP(C:C,'Results Data'!A:F,6,FALSE), "Not Found")</f>
        <v>Not Found</v>
      </c>
      <c r="P179" s="27" t="str">
        <f>IFERROR(VLOOKUP(C:C,'Results Data'!A:M,13,FALSE), "Not Found")</f>
        <v>Not Found</v>
      </c>
      <c r="Q179" s="27" t="b">
        <f>AND('RIDE DATA'!$A$5&lt;'Registration Data'!$P161,'RIDE DATA'!$B$5&gt;'Registration Data'!$P161)</f>
        <v>0</v>
      </c>
      <c r="R179" s="27">
        <f>IF(Q179=TRUE,O179*0.03,0)</f>
        <v>0</v>
      </c>
      <c r="S179" s="25">
        <f>COUNTIF('Historical Registration Data'!D:D,'Registration Data'!C161)</f>
        <v>0</v>
      </c>
      <c r="T179" s="28" t="e">
        <f>R179+O179</f>
        <v>#VALUE!</v>
      </c>
      <c r="U179" s="29" t="e">
        <f>T179/F179</f>
        <v>#VALUE!</v>
      </c>
      <c r="V179" s="44" t="e">
        <f>IF(U179&gt;100%,((U179-1)*10000),0)</f>
        <v>#VALUE!</v>
      </c>
      <c r="W179"/>
    </row>
    <row r="180" spans="1:23" x14ac:dyDescent="0.25">
      <c r="A180" s="60" t="s">
        <v>28</v>
      </c>
      <c r="B180" s="56" t="s">
        <v>150</v>
      </c>
      <c r="C180" s="56" t="s">
        <v>151</v>
      </c>
      <c r="D180" s="57">
        <v>210</v>
      </c>
      <c r="E180" s="11" t="s">
        <v>547</v>
      </c>
      <c r="F180" s="23">
        <f>D180*0.94</f>
        <v>197.39999999999998</v>
      </c>
      <c r="G180" s="24">
        <f>IF(O180="Not Found",0,F180)</f>
        <v>0</v>
      </c>
      <c r="H180" s="59" t="s">
        <v>523</v>
      </c>
      <c r="I180" s="59" t="s">
        <v>514</v>
      </c>
      <c r="J180" s="59"/>
      <c r="K180" s="59"/>
      <c r="L180" s="59" t="s">
        <v>530</v>
      </c>
      <c r="O180" s="26" t="str">
        <f>IFERROR(VLOOKUP(C:C,'Results Data'!A:F,6,FALSE), "Not Found")</f>
        <v>Not Found</v>
      </c>
      <c r="P180" s="27" t="str">
        <f>IFERROR(VLOOKUP(C:C,'Results Data'!A:M,13,FALSE), "Not Found")</f>
        <v>Not Found</v>
      </c>
      <c r="Q180" s="27" t="b">
        <f>AND('RIDE DATA'!$A$5&lt;'Registration Data'!$P61,'RIDE DATA'!$B$5&gt;'Registration Data'!$P61)</f>
        <v>0</v>
      </c>
      <c r="R180" s="27">
        <f>IF(Q180=TRUE,O180*0.03,0)</f>
        <v>0</v>
      </c>
      <c r="S180" s="25">
        <f>COUNTIF('Historical Registration Data'!D:D,'Registration Data'!C61)</f>
        <v>0</v>
      </c>
      <c r="T180" s="28" t="e">
        <f>R180+O180</f>
        <v>#VALUE!</v>
      </c>
      <c r="U180" s="29" t="e">
        <f>T180/F180</f>
        <v>#VALUE!</v>
      </c>
      <c r="V180" s="44" t="e">
        <f>IF(U180&gt;100%,((U180-1)*10000),0)</f>
        <v>#VALUE!</v>
      </c>
      <c r="W180"/>
    </row>
    <row r="181" spans="1:23" x14ac:dyDescent="0.25">
      <c r="A181" s="55" t="s">
        <v>25</v>
      </c>
      <c r="B181" s="56" t="s">
        <v>457</v>
      </c>
      <c r="C181" s="56" t="s">
        <v>458</v>
      </c>
      <c r="D181" s="57">
        <v>451</v>
      </c>
      <c r="E181"/>
      <c r="F181" s="23">
        <f>D181*0.94</f>
        <v>423.94</v>
      </c>
      <c r="G181" s="24">
        <f>IF(O181="Not Found",0,F181)</f>
        <v>0</v>
      </c>
      <c r="H181" s="59" t="s">
        <v>513</v>
      </c>
      <c r="I181" s="59" t="s">
        <v>521</v>
      </c>
      <c r="J181" s="59" t="s">
        <v>522</v>
      </c>
      <c r="K181" s="59"/>
      <c r="L181" s="59"/>
      <c r="O181" s="26" t="str">
        <f>IFERROR(VLOOKUP(C:C,'Results Data'!A:F,6,FALSE), "Not Found")</f>
        <v>Not Found</v>
      </c>
      <c r="P181" s="27" t="str">
        <f>IFERROR(VLOOKUP(C:C,'Results Data'!A:M,13,FALSE), "Not Found")</f>
        <v>Not Found</v>
      </c>
      <c r="Q181" s="27" t="b">
        <f>AND('RIDE DATA'!$A$5&lt;'Registration Data'!$P227,'RIDE DATA'!$B$5&gt;'Registration Data'!$P227)</f>
        <v>0</v>
      </c>
      <c r="R181" s="27">
        <f>IF(Q181=TRUE,O181*0.03,0)</f>
        <v>0</v>
      </c>
      <c r="S181" s="25">
        <f>COUNTIF('Historical Registration Data'!D:D,'Registration Data'!C227)</f>
        <v>0</v>
      </c>
      <c r="T181" s="28" t="e">
        <f>R181+O181</f>
        <v>#VALUE!</v>
      </c>
      <c r="U181" s="29" t="e">
        <f>T181/F181</f>
        <v>#VALUE!</v>
      </c>
      <c r="V181" s="44" t="e">
        <f>IF(U181&gt;100%,((U181-1)*10000),0)</f>
        <v>#VALUE!</v>
      </c>
      <c r="W181"/>
    </row>
    <row r="182" spans="1:23" x14ac:dyDescent="0.25">
      <c r="A182" s="60" t="s">
        <v>28</v>
      </c>
      <c r="B182" s="56" t="s">
        <v>447</v>
      </c>
      <c r="C182" s="56" t="s">
        <v>448</v>
      </c>
      <c r="D182" s="57">
        <v>492</v>
      </c>
      <c r="E182" t="s">
        <v>547</v>
      </c>
      <c r="F182" s="23">
        <f>D182*0.94</f>
        <v>462.47999999999996</v>
      </c>
      <c r="G182" s="24">
        <f>IF(O182="Not Found",0,F182)</f>
        <v>0</v>
      </c>
      <c r="H182" s="59" t="s">
        <v>532</v>
      </c>
      <c r="I182" s="59"/>
      <c r="J182" s="59"/>
      <c r="K182" s="59"/>
      <c r="L182" s="59"/>
      <c r="O182" s="26" t="str">
        <f>IFERROR(VLOOKUP(C:C,'Results Data'!A:F,6,FALSE), "Not Found")</f>
        <v>Not Found</v>
      </c>
      <c r="P182" s="27" t="str">
        <f>IFERROR(VLOOKUP(C:C,'Results Data'!A:M,13,FALSE), "Not Found")</f>
        <v>Not Found</v>
      </c>
      <c r="Q182" s="27" t="b">
        <f>AND('RIDE DATA'!$A$5&lt;'Registration Data'!$P222,'RIDE DATA'!$B$5&gt;'Registration Data'!$P222)</f>
        <v>0</v>
      </c>
      <c r="R182" s="27">
        <f>IF(Q182=TRUE,O182*0.03,0)</f>
        <v>0</v>
      </c>
      <c r="S182" s="25">
        <f>COUNTIF('Historical Registration Data'!D:D,'Registration Data'!C222)</f>
        <v>0</v>
      </c>
      <c r="T182" s="28" t="e">
        <f>R182+O182</f>
        <v>#VALUE!</v>
      </c>
      <c r="U182" s="29" t="e">
        <f>T182/F182</f>
        <v>#VALUE!</v>
      </c>
      <c r="V182" s="44" t="e">
        <f>IF(U182&gt;100%,((U182-1)*10000),0)</f>
        <v>#VALUE!</v>
      </c>
      <c r="W182"/>
    </row>
    <row r="183" spans="1:23" x14ac:dyDescent="0.25">
      <c r="A183" s="62" t="s">
        <v>26</v>
      </c>
      <c r="B183" s="56" t="s">
        <v>80</v>
      </c>
      <c r="C183" s="56" t="s">
        <v>81</v>
      </c>
      <c r="D183" s="57">
        <v>690</v>
      </c>
      <c r="E183" s="11"/>
      <c r="F183" s="23">
        <f>D183*0.94</f>
        <v>648.59999999999991</v>
      </c>
      <c r="G183" s="24">
        <f>IF(O183="Not Found",0,F183)</f>
        <v>0</v>
      </c>
      <c r="H183" s="59"/>
      <c r="I183" s="59"/>
      <c r="J183" s="59"/>
      <c r="K183" s="59"/>
      <c r="L183" s="59"/>
      <c r="O183" s="26" t="str">
        <f>IFERROR(VLOOKUP(C:C,'Results Data'!A:F,6,FALSE), "Not Found")</f>
        <v>Not Found</v>
      </c>
      <c r="P183" s="27" t="str">
        <f>IFERROR(VLOOKUP(C:C,'Results Data'!A:M,13,FALSE), "Not Found")</f>
        <v>Not Found</v>
      </c>
      <c r="Q183" s="27" t="b">
        <f>AND('RIDE DATA'!$A$5&lt;'Registration Data'!$P26,'RIDE DATA'!$B$5&gt;'Registration Data'!$P26)</f>
        <v>0</v>
      </c>
      <c r="R183" s="27">
        <f>IF(Q183=TRUE,O183*0.03,0)</f>
        <v>0</v>
      </c>
      <c r="S183" s="25">
        <f>COUNTIF('Historical Registration Data'!D:D,'Registration Data'!C26)</f>
        <v>0</v>
      </c>
      <c r="T183" s="28" t="e">
        <f>R183+O183</f>
        <v>#VALUE!</v>
      </c>
      <c r="U183" s="29" t="e">
        <f>T183/F183</f>
        <v>#VALUE!</v>
      </c>
      <c r="V183" s="44" t="e">
        <f>IF(U183&gt;100%,((U183-1)*10000),0)</f>
        <v>#VALUE!</v>
      </c>
      <c r="W183"/>
    </row>
    <row r="184" spans="1:23" x14ac:dyDescent="0.25">
      <c r="A184" s="55" t="s">
        <v>25</v>
      </c>
      <c r="B184" s="56" t="s">
        <v>162</v>
      </c>
      <c r="C184" s="56" t="s">
        <v>163</v>
      </c>
      <c r="D184" s="57">
        <v>375</v>
      </c>
      <c r="E184" s="11"/>
      <c r="F184" s="23">
        <f>D184*0.94</f>
        <v>352.5</v>
      </c>
      <c r="G184" s="24">
        <f>IF(O184="Not Found",0,F184)</f>
        <v>0</v>
      </c>
      <c r="H184" s="59" t="s">
        <v>513</v>
      </c>
      <c r="I184" s="59" t="s">
        <v>516</v>
      </c>
      <c r="J184" s="59"/>
      <c r="K184" s="59"/>
      <c r="L184" s="59" t="s">
        <v>517</v>
      </c>
      <c r="O184" s="26" t="str">
        <f>IFERROR(VLOOKUP(C:C,'Results Data'!A:F,6,FALSE), "Not Found")</f>
        <v>Not Found</v>
      </c>
      <c r="P184" s="27" t="str">
        <f>IFERROR(VLOOKUP(C:C,'Results Data'!A:M,13,FALSE), "Not Found")</f>
        <v>Not Found</v>
      </c>
      <c r="Q184" s="27" t="b">
        <f>AND('RIDE DATA'!$A$5&lt;'Registration Data'!$P67,'RIDE DATA'!$B$5&gt;'Registration Data'!$P67)</f>
        <v>0</v>
      </c>
      <c r="R184" s="27">
        <f>IF(Q184=TRUE,O184*0.03,0)</f>
        <v>0</v>
      </c>
      <c r="S184" s="25">
        <f>COUNTIF('Historical Registration Data'!D:D,'Registration Data'!C67)</f>
        <v>0</v>
      </c>
      <c r="T184" s="28" t="e">
        <f>R184+O184</f>
        <v>#VALUE!</v>
      </c>
      <c r="U184" s="29" t="e">
        <f>T184/F184</f>
        <v>#VALUE!</v>
      </c>
      <c r="V184" s="44" t="e">
        <f>IF(U184&gt;100%,((U184-1)*10000),0)</f>
        <v>#VALUE!</v>
      </c>
      <c r="W184"/>
    </row>
    <row r="185" spans="1:23" x14ac:dyDescent="0.25">
      <c r="A185" s="60" t="s">
        <v>28</v>
      </c>
      <c r="B185" s="56" t="s">
        <v>229</v>
      </c>
      <c r="C185" s="56" t="s">
        <v>230</v>
      </c>
      <c r="D185" s="57">
        <v>572</v>
      </c>
      <c r="E185" s="11"/>
      <c r="F185" s="23">
        <f>D185*0.94</f>
        <v>537.67999999999995</v>
      </c>
      <c r="G185" s="24">
        <f>IF(O185="Not Found",0,F185)</f>
        <v>0</v>
      </c>
      <c r="H185" s="59"/>
      <c r="I185" s="59"/>
      <c r="J185" s="59"/>
      <c r="K185" s="59"/>
      <c r="L185" s="59"/>
      <c r="O185" s="26" t="str">
        <f>IFERROR(VLOOKUP(C:C,'Results Data'!A:F,6,FALSE), "Not Found")</f>
        <v>Not Found</v>
      </c>
      <c r="P185" s="27" t="str">
        <f>IFERROR(VLOOKUP(C:C,'Results Data'!A:M,13,FALSE), "Not Found")</f>
        <v>Not Found</v>
      </c>
      <c r="Q185" s="27" t="b">
        <f>AND('RIDE DATA'!$A$5&lt;'Registration Data'!$P103,'RIDE DATA'!$B$5&gt;'Registration Data'!$P103)</f>
        <v>0</v>
      </c>
      <c r="R185" s="27">
        <f>IF(Q185=TRUE,O185*0.03,0)</f>
        <v>0</v>
      </c>
      <c r="S185" s="25">
        <f>COUNTIF('Historical Registration Data'!D:D,'Registration Data'!C103)</f>
        <v>0</v>
      </c>
      <c r="T185" s="28" t="e">
        <f>R185+O185</f>
        <v>#VALUE!</v>
      </c>
      <c r="U185" s="29" t="e">
        <f>T185/F185</f>
        <v>#VALUE!</v>
      </c>
      <c r="V185" s="44" t="e">
        <f>IF(U185&gt;100%,((U185-1)*10000),0)</f>
        <v>#VALUE!</v>
      </c>
      <c r="W185"/>
    </row>
    <row r="186" spans="1:23" x14ac:dyDescent="0.25">
      <c r="A186" s="61" t="s">
        <v>29</v>
      </c>
      <c r="B186" s="56" t="s">
        <v>58</v>
      </c>
      <c r="C186" s="56" t="s">
        <v>59</v>
      </c>
      <c r="D186" s="57">
        <v>391</v>
      </c>
      <c r="E186" s="11"/>
      <c r="F186" s="23">
        <f>D186*0.94</f>
        <v>367.53999999999996</v>
      </c>
      <c r="G186" s="24">
        <f>IF(O186="Not Found",0,F186)</f>
        <v>0</v>
      </c>
      <c r="H186" s="59"/>
      <c r="I186" s="59"/>
      <c r="J186" s="59"/>
      <c r="K186" s="59"/>
      <c r="L186" s="59"/>
      <c r="O186" s="26" t="str">
        <f>IFERROR(VLOOKUP(C:C,'Results Data'!A:F,6,FALSE), "Not Found")</f>
        <v>Not Found</v>
      </c>
      <c r="P186" s="27" t="str">
        <f>IFERROR(VLOOKUP(C:C,'Results Data'!A:M,13,FALSE), "Not Found")</f>
        <v>Not Found</v>
      </c>
      <c r="Q186" s="27" t="b">
        <f>AND('RIDE DATA'!$A$5&lt;'Registration Data'!$P15,'RIDE DATA'!$B$5&gt;'Registration Data'!$P15)</f>
        <v>0</v>
      </c>
      <c r="R186" s="27">
        <f>IF(Q186=TRUE,O186*0.03,0)</f>
        <v>0</v>
      </c>
      <c r="S186" s="25">
        <f>COUNTIF('Historical Registration Data'!D:D,'Registration Data'!C15)</f>
        <v>0</v>
      </c>
      <c r="T186" s="28" t="e">
        <f>R186+O186</f>
        <v>#VALUE!</v>
      </c>
      <c r="U186" s="29" t="e">
        <f>T186/F186</f>
        <v>#VALUE!</v>
      </c>
      <c r="V186" s="44" t="e">
        <f>IF(U186&gt;100%,((U186-1)*10000),0)</f>
        <v>#VALUE!</v>
      </c>
      <c r="W186"/>
    </row>
    <row r="187" spans="1:23" x14ac:dyDescent="0.25">
      <c r="A187" s="55" t="s">
        <v>25</v>
      </c>
      <c r="B187" s="56" t="s">
        <v>375</v>
      </c>
      <c r="C187" s="56" t="s">
        <v>376</v>
      </c>
      <c r="D187" s="57">
        <v>910</v>
      </c>
      <c r="E187"/>
      <c r="F187" s="23">
        <f>D187*0.94</f>
        <v>855.4</v>
      </c>
      <c r="G187" s="24">
        <f>IF(O187="Not Found",0,F187)</f>
        <v>0</v>
      </c>
      <c r="H187" s="59" t="s">
        <v>518</v>
      </c>
      <c r="I187" s="59" t="s">
        <v>521</v>
      </c>
      <c r="J187" s="59" t="s">
        <v>529</v>
      </c>
      <c r="K187" s="59"/>
      <c r="L187" s="59"/>
      <c r="O187" s="26" t="str">
        <f>IFERROR(VLOOKUP(C:C,'Results Data'!A:F,6,FALSE), "Not Found")</f>
        <v>Not Found</v>
      </c>
      <c r="P187" s="27" t="str">
        <f>IFERROR(VLOOKUP(C:C,'Results Data'!A:M,13,FALSE), "Not Found")</f>
        <v>Not Found</v>
      </c>
      <c r="Q187" s="27" t="b">
        <f>AND('RIDE DATA'!$A$5&lt;'Registration Data'!$P183,'RIDE DATA'!$B$5&gt;'Registration Data'!$P183)</f>
        <v>0</v>
      </c>
      <c r="R187" s="27">
        <f>IF(Q187=TRUE,O187*0.03,0)</f>
        <v>0</v>
      </c>
      <c r="S187" s="25">
        <f>COUNTIF('Historical Registration Data'!D:D,'Registration Data'!C183)</f>
        <v>0</v>
      </c>
      <c r="T187" s="28" t="e">
        <f>R187+O187</f>
        <v>#VALUE!</v>
      </c>
      <c r="U187" s="29" t="e">
        <f>T187/F187</f>
        <v>#VALUE!</v>
      </c>
      <c r="V187" s="44" t="e">
        <f>IF(U187&gt;100%,((U187-1)*10000),0)</f>
        <v>#VALUE!</v>
      </c>
      <c r="W187"/>
    </row>
    <row r="188" spans="1:23" x14ac:dyDescent="0.25">
      <c r="A188" s="61" t="s">
        <v>29</v>
      </c>
      <c r="B188" s="56" t="s">
        <v>459</v>
      </c>
      <c r="C188" s="56" t="s">
        <v>460</v>
      </c>
      <c r="D188" s="57">
        <v>495</v>
      </c>
      <c r="E188"/>
      <c r="F188" s="23">
        <f>D188*0.94</f>
        <v>465.29999999999995</v>
      </c>
      <c r="G188" s="24">
        <f>IF(O188="Not Found",0,F188)</f>
        <v>0</v>
      </c>
      <c r="H188" s="59"/>
      <c r="I188" s="59"/>
      <c r="J188" s="59"/>
      <c r="K188" s="59"/>
      <c r="L188" s="59"/>
      <c r="O188" s="26" t="str">
        <f>IFERROR(VLOOKUP(C:C,'Results Data'!A:F,6,FALSE), "Not Found")</f>
        <v>Not Found</v>
      </c>
      <c r="P188" s="27" t="str">
        <f>IFERROR(VLOOKUP(C:C,'Results Data'!A:M,13,FALSE), "Not Found")</f>
        <v>Not Found</v>
      </c>
      <c r="Q188" s="27" t="b">
        <f>AND('RIDE DATA'!$A$5&lt;'Registration Data'!$P228,'RIDE DATA'!$B$5&gt;'Registration Data'!$P228)</f>
        <v>0</v>
      </c>
      <c r="R188" s="27">
        <f>IF(Q188=TRUE,O188*0.03,0)</f>
        <v>0</v>
      </c>
      <c r="S188" s="25">
        <f>COUNTIF('Historical Registration Data'!D:D,'Registration Data'!C228)</f>
        <v>0</v>
      </c>
      <c r="T188" s="28" t="e">
        <f>R188+O188</f>
        <v>#VALUE!</v>
      </c>
      <c r="U188" s="29" t="e">
        <f>T188/F188</f>
        <v>#VALUE!</v>
      </c>
      <c r="V188" s="44" t="e">
        <f>IF(U188&gt;100%,((U188-1)*10000),0)</f>
        <v>#VALUE!</v>
      </c>
      <c r="W188"/>
    </row>
    <row r="189" spans="1:23" x14ac:dyDescent="0.25">
      <c r="A189" s="60" t="s">
        <v>28</v>
      </c>
      <c r="B189" s="56" t="s">
        <v>189</v>
      </c>
      <c r="C189" s="56" t="s">
        <v>190</v>
      </c>
      <c r="D189" s="57">
        <v>209</v>
      </c>
      <c r="E189" s="11" t="s">
        <v>547</v>
      </c>
      <c r="F189" s="23">
        <f>D189*0.94</f>
        <v>196.45999999999998</v>
      </c>
      <c r="G189" s="24">
        <f>IF(O189="Not Found",0,F189)</f>
        <v>0</v>
      </c>
      <c r="H189" s="59"/>
      <c r="I189" s="59"/>
      <c r="J189" s="59"/>
      <c r="K189" s="59"/>
      <c r="L189" s="59"/>
      <c r="O189" s="26" t="str">
        <f>IFERROR(VLOOKUP(C:C,'Results Data'!A:F,6,FALSE), "Not Found")</f>
        <v>Not Found</v>
      </c>
      <c r="P189" s="27" t="str">
        <f>IFERROR(VLOOKUP(C:C,'Results Data'!A:M,13,FALSE), "Not Found")</f>
        <v>Not Found</v>
      </c>
      <c r="Q189" s="27" t="b">
        <f>AND('RIDE DATA'!$A$5&lt;'Registration Data'!$P81,'RIDE DATA'!$B$5&gt;'Registration Data'!$P81)</f>
        <v>0</v>
      </c>
      <c r="R189" s="27">
        <f>IF(Q189=TRUE,O189*0.03,0)</f>
        <v>0</v>
      </c>
      <c r="S189" s="25">
        <f>COUNTIF('Historical Registration Data'!D:D,'Registration Data'!C81)</f>
        <v>0</v>
      </c>
      <c r="T189" s="28" t="e">
        <f>R189+O189</f>
        <v>#VALUE!</v>
      </c>
      <c r="U189" s="29" t="e">
        <f>T189/F189</f>
        <v>#VALUE!</v>
      </c>
      <c r="V189" s="44" t="e">
        <f>IF(U189&gt;100%,((U189-1)*10000),0)</f>
        <v>#VALUE!</v>
      </c>
      <c r="W189"/>
    </row>
    <row r="190" spans="1:23" x14ac:dyDescent="0.25">
      <c r="A190" s="61" t="s">
        <v>29</v>
      </c>
      <c r="B190" s="56" t="s">
        <v>397</v>
      </c>
      <c r="C190" s="56" t="s">
        <v>398</v>
      </c>
      <c r="D190" s="57">
        <v>200</v>
      </c>
      <c r="E190"/>
      <c r="F190" s="23">
        <f>D190*0.94</f>
        <v>188</v>
      </c>
      <c r="G190" s="24">
        <f>IF(O190="Not Found",0,F190)</f>
        <v>0</v>
      </c>
      <c r="H190" s="59"/>
      <c r="I190" s="59"/>
      <c r="J190" s="59"/>
      <c r="K190" s="59"/>
      <c r="L190" s="59"/>
      <c r="O190" s="26" t="str">
        <f>IFERROR(VLOOKUP(C:C,'Results Data'!A:F,6,FALSE), "Not Found")</f>
        <v>Not Found</v>
      </c>
      <c r="P190" s="27" t="str">
        <f>IFERROR(VLOOKUP(C:C,'Results Data'!A:M,13,FALSE), "Not Found")</f>
        <v>Not Found</v>
      </c>
      <c r="Q190" s="27" t="b">
        <f>AND('RIDE DATA'!$A$5&lt;'Registration Data'!$P195,'RIDE DATA'!$B$5&gt;'Registration Data'!$P195)</f>
        <v>0</v>
      </c>
      <c r="R190" s="27">
        <f>IF(Q190=TRUE,O190*0.03,0)</f>
        <v>0</v>
      </c>
      <c r="S190" s="25">
        <f>COUNTIF('Historical Registration Data'!D:D,'Registration Data'!C195)</f>
        <v>0</v>
      </c>
      <c r="T190" s="28" t="e">
        <f>R190+O190</f>
        <v>#VALUE!</v>
      </c>
      <c r="U190" s="29" t="e">
        <f>T190/F190</f>
        <v>#VALUE!</v>
      </c>
      <c r="V190" s="44" t="e">
        <f>IF(U190&gt;100%,((U190-1)*10000),0)</f>
        <v>#VALUE!</v>
      </c>
      <c r="W190"/>
    </row>
    <row r="191" spans="1:23" x14ac:dyDescent="0.25">
      <c r="A191" s="61" t="s">
        <v>29</v>
      </c>
      <c r="B191" s="56" t="s">
        <v>201</v>
      </c>
      <c r="C191" s="56" t="s">
        <v>202</v>
      </c>
      <c r="D191" s="57">
        <v>214</v>
      </c>
      <c r="E191" s="11"/>
      <c r="F191" s="23">
        <f>D191*0.94</f>
        <v>201.16</v>
      </c>
      <c r="G191" s="24">
        <f>IF(O191="Not Found",0,F191)</f>
        <v>0</v>
      </c>
      <c r="H191" s="59" t="s">
        <v>535</v>
      </c>
      <c r="I191" s="59" t="s">
        <v>519</v>
      </c>
      <c r="J191" s="59"/>
      <c r="K191" s="59"/>
      <c r="L191" s="59"/>
      <c r="O191" s="26" t="str">
        <f>IFERROR(VLOOKUP(C:C,'Results Data'!A:F,6,FALSE), "Not Found")</f>
        <v>Not Found</v>
      </c>
      <c r="P191" s="27" t="str">
        <f>IFERROR(VLOOKUP(C:C,'Results Data'!A:M,13,FALSE), "Not Found")</f>
        <v>Not Found</v>
      </c>
      <c r="Q191" s="27" t="b">
        <f>AND('RIDE DATA'!$A$5&lt;'Registration Data'!$P87,'RIDE DATA'!$B$5&gt;'Registration Data'!$P87)</f>
        <v>0</v>
      </c>
      <c r="R191" s="27">
        <f>IF(Q191=TRUE,O191*0.03,0)</f>
        <v>0</v>
      </c>
      <c r="S191" s="25">
        <f>COUNTIF('Historical Registration Data'!D:D,'Registration Data'!C87)</f>
        <v>0</v>
      </c>
      <c r="T191" s="28" t="e">
        <f>R191+O191</f>
        <v>#VALUE!</v>
      </c>
      <c r="U191" s="29" t="e">
        <f>T191/F191</f>
        <v>#VALUE!</v>
      </c>
      <c r="V191" s="44" t="e">
        <f>IF(U191&gt;100%,((U191-1)*10000),0)</f>
        <v>#VALUE!</v>
      </c>
      <c r="W191"/>
    </row>
    <row r="192" spans="1:23" x14ac:dyDescent="0.25">
      <c r="A192" s="60" t="s">
        <v>28</v>
      </c>
      <c r="B192" s="56" t="s">
        <v>409</v>
      </c>
      <c r="C192" s="56" t="s">
        <v>410</v>
      </c>
      <c r="D192" s="57">
        <v>360</v>
      </c>
      <c r="E192"/>
      <c r="F192" s="23">
        <f>D192*0.94</f>
        <v>338.4</v>
      </c>
      <c r="G192" s="24">
        <f>IF(O192="Not Found",0,F192)</f>
        <v>0</v>
      </c>
      <c r="H192" s="59" t="s">
        <v>518</v>
      </c>
      <c r="I192" s="59" t="s">
        <v>514</v>
      </c>
      <c r="J192" s="59"/>
      <c r="K192" s="59"/>
      <c r="L192" s="59" t="s">
        <v>531</v>
      </c>
      <c r="O192" s="26" t="str">
        <f>IFERROR(VLOOKUP(C:C,'Results Data'!A:F,6,FALSE), "Not Found")</f>
        <v>Not Found</v>
      </c>
      <c r="P192" s="27" t="str">
        <f>IFERROR(VLOOKUP(C:C,'Results Data'!A:M,13,FALSE), "Not Found")</f>
        <v>Not Found</v>
      </c>
      <c r="Q192" s="27" t="b">
        <f>AND('RIDE DATA'!$A$5&lt;'Registration Data'!$P202,'RIDE DATA'!$B$5&gt;'Registration Data'!$P202)</f>
        <v>0</v>
      </c>
      <c r="R192" s="27">
        <f>IF(Q192=TRUE,O192*0.03,0)</f>
        <v>0</v>
      </c>
      <c r="S192" s="25">
        <f>COUNTIF('Historical Registration Data'!D:D,'Registration Data'!C202)</f>
        <v>0</v>
      </c>
      <c r="T192" s="28" t="e">
        <f>R192+O192</f>
        <v>#VALUE!</v>
      </c>
      <c r="U192" s="29" t="e">
        <f>T192/F192</f>
        <v>#VALUE!</v>
      </c>
      <c r="V192" s="44" t="e">
        <f>IF(U192&gt;100%,((U192-1)*10000),0)</f>
        <v>#VALUE!</v>
      </c>
      <c r="W192"/>
    </row>
    <row r="193" spans="1:23" x14ac:dyDescent="0.25">
      <c r="A193" s="62" t="s">
        <v>26</v>
      </c>
      <c r="B193" s="56" t="s">
        <v>116</v>
      </c>
      <c r="C193" s="56" t="s">
        <v>117</v>
      </c>
      <c r="D193" s="57">
        <v>194</v>
      </c>
      <c r="E193" s="11"/>
      <c r="F193" s="23">
        <f>D193*0.94</f>
        <v>182.35999999999999</v>
      </c>
      <c r="G193" s="24">
        <f>IF(O193="Not Found",0,F193)</f>
        <v>0</v>
      </c>
      <c r="H193" s="59"/>
      <c r="I193" s="59"/>
      <c r="J193" s="59"/>
      <c r="K193" s="59"/>
      <c r="L193" s="59"/>
      <c r="O193" s="26" t="str">
        <f>IFERROR(VLOOKUP(C:C,'Results Data'!A:F,6,FALSE), "Not Found")</f>
        <v>Not Found</v>
      </c>
      <c r="P193" s="27" t="str">
        <f>IFERROR(VLOOKUP(C:C,'Results Data'!A:M,13,FALSE), "Not Found")</f>
        <v>Not Found</v>
      </c>
      <c r="Q193" s="27" t="b">
        <f>AND('RIDE DATA'!$A$5&lt;'Registration Data'!$P44,'RIDE DATA'!$B$5&gt;'Registration Data'!$P44)</f>
        <v>0</v>
      </c>
      <c r="R193" s="27">
        <f>IF(Q193=TRUE,O193*0.03,0)</f>
        <v>0</v>
      </c>
      <c r="S193" s="25">
        <f>COUNTIF('Historical Registration Data'!D:D,'Registration Data'!C44)</f>
        <v>0</v>
      </c>
      <c r="T193" s="28" t="e">
        <f>R193+O193</f>
        <v>#VALUE!</v>
      </c>
      <c r="U193" s="29" t="e">
        <f>T193/F193</f>
        <v>#VALUE!</v>
      </c>
      <c r="V193" s="44" t="e">
        <f>IF(U193&gt;100%,((U193-1)*10000),0)</f>
        <v>#VALUE!</v>
      </c>
      <c r="W193"/>
    </row>
    <row r="194" spans="1:23" x14ac:dyDescent="0.25">
      <c r="A194" s="55" t="s">
        <v>25</v>
      </c>
      <c r="B194" s="56" t="s">
        <v>164</v>
      </c>
      <c r="C194" s="56" t="s">
        <v>165</v>
      </c>
      <c r="D194" s="57">
        <v>238</v>
      </c>
      <c r="E194" s="11"/>
      <c r="F194" s="23">
        <f>D194*0.94</f>
        <v>223.72</v>
      </c>
      <c r="G194" s="24">
        <f>IF(O194="Not Found",0,F194)</f>
        <v>0</v>
      </c>
      <c r="H194" s="59" t="s">
        <v>518</v>
      </c>
      <c r="I194" s="59" t="s">
        <v>516</v>
      </c>
      <c r="J194" s="59"/>
      <c r="K194" s="59"/>
      <c r="L194" s="59" t="s">
        <v>534</v>
      </c>
      <c r="O194" s="26" t="str">
        <f>IFERROR(VLOOKUP(C:C,'Results Data'!A:F,6,FALSE), "Not Found")</f>
        <v>Not Found</v>
      </c>
      <c r="P194" s="27" t="str">
        <f>IFERROR(VLOOKUP(C:C,'Results Data'!A:M,13,FALSE), "Not Found")</f>
        <v>Not Found</v>
      </c>
      <c r="Q194" s="27" t="b">
        <f>AND('RIDE DATA'!$A$5&lt;'Registration Data'!$P68,'RIDE DATA'!$B$5&gt;'Registration Data'!$P68)</f>
        <v>0</v>
      </c>
      <c r="R194" s="27">
        <f>IF(Q194=TRUE,O194*0.03,0)</f>
        <v>0</v>
      </c>
      <c r="S194" s="25">
        <f>COUNTIF('Historical Registration Data'!D:D,'Registration Data'!C68)</f>
        <v>0</v>
      </c>
      <c r="T194" s="28" t="e">
        <f>R194+O194</f>
        <v>#VALUE!</v>
      </c>
      <c r="U194" s="29" t="e">
        <f>T194/F194</f>
        <v>#VALUE!</v>
      </c>
      <c r="V194" s="44" t="e">
        <f>IF(U194&gt;100%,((U194-1)*10000),0)</f>
        <v>#VALUE!</v>
      </c>
      <c r="W194"/>
    </row>
    <row r="195" spans="1:23" x14ac:dyDescent="0.25">
      <c r="A195" s="62" t="s">
        <v>26</v>
      </c>
      <c r="B195" s="56" t="s">
        <v>148</v>
      </c>
      <c r="C195" s="56" t="s">
        <v>149</v>
      </c>
      <c r="D195" s="57">
        <v>503</v>
      </c>
      <c r="E195" s="11"/>
      <c r="F195" s="23">
        <f>D195*0.94</f>
        <v>472.82</v>
      </c>
      <c r="G195" s="24">
        <f>IF(O195="Not Found",0,F195)</f>
        <v>0</v>
      </c>
      <c r="H195" s="59"/>
      <c r="I195" s="59"/>
      <c r="J195" s="59"/>
      <c r="K195" s="59"/>
      <c r="L195" s="59"/>
      <c r="O195" s="26" t="str">
        <f>IFERROR(VLOOKUP(C:C,'Results Data'!A:F,6,FALSE), "Not Found")</f>
        <v>Not Found</v>
      </c>
      <c r="P195" s="27" t="str">
        <f>IFERROR(VLOOKUP(C:C,'Results Data'!A:M,13,FALSE), "Not Found")</f>
        <v>Not Found</v>
      </c>
      <c r="Q195" s="27" t="b">
        <f>AND('RIDE DATA'!$A$5&lt;'Registration Data'!$P60,'RIDE DATA'!$B$5&gt;'Registration Data'!$P60)</f>
        <v>0</v>
      </c>
      <c r="R195" s="27">
        <f>IF(Q195=TRUE,O195*0.03,0)</f>
        <v>0</v>
      </c>
      <c r="S195" s="25">
        <f>COUNTIF('Historical Registration Data'!D:D,'Registration Data'!C60)</f>
        <v>0</v>
      </c>
      <c r="T195" s="28" t="e">
        <f>R195+O195</f>
        <v>#VALUE!</v>
      </c>
      <c r="U195" s="29" t="e">
        <f>T195/F195</f>
        <v>#VALUE!</v>
      </c>
      <c r="V195" s="44" t="e">
        <f>IF(U195&gt;100%,((U195-1)*10000),0)</f>
        <v>#VALUE!</v>
      </c>
      <c r="W195"/>
    </row>
    <row r="196" spans="1:23" x14ac:dyDescent="0.25">
      <c r="A196" s="55" t="s">
        <v>25</v>
      </c>
      <c r="B196" s="56" t="s">
        <v>203</v>
      </c>
      <c r="C196" s="56" t="s">
        <v>204</v>
      </c>
      <c r="D196" s="57">
        <v>502</v>
      </c>
      <c r="E196" s="11"/>
      <c r="F196" s="23">
        <f>D196*0.94</f>
        <v>471.88</v>
      </c>
      <c r="G196" s="24">
        <f>IF(O196="Not Found",0,F196)</f>
        <v>0</v>
      </c>
      <c r="H196" s="59"/>
      <c r="I196" s="59"/>
      <c r="J196" s="59"/>
      <c r="K196" s="59"/>
      <c r="L196" s="59"/>
      <c r="O196" s="26" t="str">
        <f>IFERROR(VLOOKUP(C:C,'Results Data'!A:F,6,FALSE), "Not Found")</f>
        <v>Not Found</v>
      </c>
      <c r="P196" s="27" t="str">
        <f>IFERROR(VLOOKUP(C:C,'Results Data'!A:M,13,FALSE), "Not Found")</f>
        <v>Not Found</v>
      </c>
      <c r="Q196" s="27" t="b">
        <f>AND('RIDE DATA'!$A$5&lt;'Registration Data'!$P88,'RIDE DATA'!$B$5&gt;'Registration Data'!$P88)</f>
        <v>0</v>
      </c>
      <c r="R196" s="27">
        <f>IF(Q196=TRUE,O196*0.03,0)</f>
        <v>0</v>
      </c>
      <c r="S196" s="25">
        <f>COUNTIF('Historical Registration Data'!D:D,'Registration Data'!C88)</f>
        <v>0</v>
      </c>
      <c r="T196" s="28" t="e">
        <f>R196+O196</f>
        <v>#VALUE!</v>
      </c>
      <c r="U196" s="29" t="e">
        <f>T196/F196</f>
        <v>#VALUE!</v>
      </c>
      <c r="V196" s="44" t="e">
        <f>IF(U196&gt;100%,((U196-1)*10000),0)</f>
        <v>#VALUE!</v>
      </c>
      <c r="W196"/>
    </row>
    <row r="197" spans="1:23" x14ac:dyDescent="0.25">
      <c r="A197" s="60" t="s">
        <v>28</v>
      </c>
      <c r="B197" s="56" t="s">
        <v>427</v>
      </c>
      <c r="C197" s="56" t="s">
        <v>428</v>
      </c>
      <c r="D197" s="57">
        <v>526</v>
      </c>
      <c r="E197"/>
      <c r="F197" s="23">
        <f>D197*0.94</f>
        <v>494.44</v>
      </c>
      <c r="G197" s="24">
        <f>IF(O197="Not Found",0,F197)</f>
        <v>0</v>
      </c>
      <c r="H197" s="59"/>
      <c r="I197" s="59"/>
      <c r="J197" s="59"/>
      <c r="K197" s="59"/>
      <c r="L197" s="59"/>
      <c r="O197" s="26" t="str">
        <f>IFERROR(VLOOKUP(C:C,'Results Data'!A:F,6,FALSE), "Not Found")</f>
        <v>Not Found</v>
      </c>
      <c r="P197" s="27" t="str">
        <f>IFERROR(VLOOKUP(C:C,'Results Data'!A:M,13,FALSE), "Not Found")</f>
        <v>Not Found</v>
      </c>
      <c r="Q197" s="27" t="b">
        <f>AND('RIDE DATA'!$A$5&lt;'Registration Data'!$P212,'RIDE DATA'!$B$5&gt;'Registration Data'!$P212)</f>
        <v>0</v>
      </c>
      <c r="R197" s="27">
        <f>IF(Q197=TRUE,O197*0.03,0)</f>
        <v>0</v>
      </c>
      <c r="S197" s="25">
        <f>COUNTIF('Historical Registration Data'!D:D,'Registration Data'!C212)</f>
        <v>0</v>
      </c>
      <c r="T197" s="28" t="e">
        <f>R197+O197</f>
        <v>#VALUE!</v>
      </c>
      <c r="U197" s="29" t="e">
        <f>T197/F197</f>
        <v>#VALUE!</v>
      </c>
      <c r="V197" s="44" t="e">
        <f>IF(U197&gt;100%,((U197-1)*10000),0)</f>
        <v>#VALUE!</v>
      </c>
      <c r="W197"/>
    </row>
    <row r="198" spans="1:23" x14ac:dyDescent="0.25">
      <c r="A198" s="61" t="s">
        <v>29</v>
      </c>
      <c r="B198" s="56" t="s">
        <v>503</v>
      </c>
      <c r="C198" s="56" t="s">
        <v>504</v>
      </c>
      <c r="D198" s="57">
        <v>248</v>
      </c>
      <c r="E198"/>
      <c r="F198" s="23">
        <f>D198*0.94</f>
        <v>233.11999999999998</v>
      </c>
      <c r="G198" s="24">
        <f>IF(O198="Not Found",0,F198)</f>
        <v>0</v>
      </c>
      <c r="H198" s="59" t="s">
        <v>513</v>
      </c>
      <c r="I198" s="59" t="s">
        <v>514</v>
      </c>
      <c r="J198" s="59"/>
      <c r="K198" s="59"/>
      <c r="L198" s="59" t="s">
        <v>517</v>
      </c>
      <c r="O198" s="26" t="str">
        <f>IFERROR(VLOOKUP(C:C,'Results Data'!A:F,6,FALSE), "Not Found")</f>
        <v>Not Found</v>
      </c>
      <c r="P198" s="27" t="str">
        <f>IFERROR(VLOOKUP(C:C,'Results Data'!A:M,13,FALSE), "Not Found")</f>
        <v>Not Found</v>
      </c>
      <c r="Q198" s="27" t="b">
        <f>AND('RIDE DATA'!$A$5&lt;'Registration Data'!$P250,'RIDE DATA'!$B$5&gt;'Registration Data'!$P250)</f>
        <v>0</v>
      </c>
      <c r="R198" s="27">
        <f>IF(Q198=TRUE,O198*0.03,0)</f>
        <v>0</v>
      </c>
      <c r="S198" s="25">
        <f>COUNTIF('Historical Registration Data'!D:D,'Registration Data'!C250)</f>
        <v>0</v>
      </c>
      <c r="T198" s="28" t="e">
        <f>R198+O198</f>
        <v>#VALUE!</v>
      </c>
      <c r="U198" s="29" t="e">
        <f>T198/F198</f>
        <v>#VALUE!</v>
      </c>
      <c r="V198" s="44" t="e">
        <f>IF(U198&gt;100%,((U198-1)*10000),0)</f>
        <v>#VALUE!</v>
      </c>
      <c r="W198"/>
    </row>
    <row r="199" spans="1:23" x14ac:dyDescent="0.25">
      <c r="A199" s="62" t="s">
        <v>26</v>
      </c>
      <c r="B199" s="56" t="s">
        <v>215</v>
      </c>
      <c r="C199" s="56" t="s">
        <v>216</v>
      </c>
      <c r="D199" s="57">
        <v>562</v>
      </c>
      <c r="E199" s="11"/>
      <c r="F199" s="23">
        <f>D199*0.94</f>
        <v>528.28</v>
      </c>
      <c r="G199" s="24">
        <f>IF(O199="Not Found",0,F199)</f>
        <v>0</v>
      </c>
      <c r="H199" s="59"/>
      <c r="I199" s="59"/>
      <c r="J199" s="59"/>
      <c r="K199" s="59"/>
      <c r="L199" s="59"/>
      <c r="O199" s="26" t="str">
        <f>IFERROR(VLOOKUP(C:C,'Results Data'!A:F,6,FALSE), "Not Found")</f>
        <v>Not Found</v>
      </c>
      <c r="P199" s="27" t="str">
        <f>IFERROR(VLOOKUP(C:C,'Results Data'!A:M,13,FALSE), "Not Found")</f>
        <v>Not Found</v>
      </c>
      <c r="Q199" s="27" t="b">
        <f>AND('RIDE DATA'!$A$5&lt;'Registration Data'!$P95,'RIDE DATA'!$B$5&gt;'Registration Data'!$P95)</f>
        <v>0</v>
      </c>
      <c r="R199" s="27">
        <f>IF(Q199=TRUE,O199*0.03,0)</f>
        <v>0</v>
      </c>
      <c r="S199" s="25">
        <f>COUNTIF('Historical Registration Data'!D:D,'Registration Data'!C95)</f>
        <v>0</v>
      </c>
      <c r="T199" s="28" t="e">
        <f>R199+O199</f>
        <v>#VALUE!</v>
      </c>
      <c r="U199" s="29" t="e">
        <f>T199/F199</f>
        <v>#VALUE!</v>
      </c>
      <c r="V199" s="44" t="e">
        <f>IF(U199&gt;100%,((U199-1)*10000),0)</f>
        <v>#VALUE!</v>
      </c>
      <c r="W199"/>
    </row>
    <row r="200" spans="1:23" x14ac:dyDescent="0.25">
      <c r="A200" s="55" t="s">
        <v>25</v>
      </c>
      <c r="B200" s="56" t="s">
        <v>128</v>
      </c>
      <c r="C200" s="56" t="s">
        <v>129</v>
      </c>
      <c r="D200" s="57">
        <v>501</v>
      </c>
      <c r="E200" s="11"/>
      <c r="F200" s="23">
        <f>D200*0.94</f>
        <v>470.94</v>
      </c>
      <c r="G200" s="24">
        <f>IF(O200="Not Found",0,F200)</f>
        <v>0</v>
      </c>
      <c r="H200" s="59"/>
      <c r="I200" s="59"/>
      <c r="J200" s="59"/>
      <c r="K200" s="59"/>
      <c r="L200" s="59"/>
      <c r="O200" s="26" t="str">
        <f>IFERROR(VLOOKUP(C:C,'Results Data'!A:F,6,FALSE), "Not Found")</f>
        <v>Not Found</v>
      </c>
      <c r="P200" s="27" t="str">
        <f>IFERROR(VLOOKUP(C:C,'Results Data'!A:M,13,FALSE), "Not Found")</f>
        <v>Not Found</v>
      </c>
      <c r="Q200" s="27" t="b">
        <f>AND('RIDE DATA'!$A$5&lt;'Registration Data'!$P50,'RIDE DATA'!$B$5&gt;'Registration Data'!$P50)</f>
        <v>0</v>
      </c>
      <c r="R200" s="27">
        <f>IF(Q200=TRUE,O200*0.03,0)</f>
        <v>0</v>
      </c>
      <c r="S200" s="25">
        <f>COUNTIF('Historical Registration Data'!D:D,'Registration Data'!C50)</f>
        <v>0</v>
      </c>
      <c r="T200" s="28" t="e">
        <f>R200+O200</f>
        <v>#VALUE!</v>
      </c>
      <c r="U200" s="29" t="e">
        <f>T200/F200</f>
        <v>#VALUE!</v>
      </c>
      <c r="V200" s="44" t="e">
        <f>IF(U200&gt;100%,((U200-1)*10000),0)</f>
        <v>#VALUE!</v>
      </c>
      <c r="W200"/>
    </row>
    <row r="201" spans="1:23" x14ac:dyDescent="0.25">
      <c r="A201" s="61" t="s">
        <v>29</v>
      </c>
      <c r="B201" s="56" t="s">
        <v>279</v>
      </c>
      <c r="C201" s="56" t="s">
        <v>280</v>
      </c>
      <c r="D201" s="57">
        <v>423</v>
      </c>
      <c r="E201" s="11"/>
      <c r="F201" s="23">
        <f>D201*0.94</f>
        <v>397.62</v>
      </c>
      <c r="G201" s="24">
        <f>IF(O201="Not Found",0,F201)</f>
        <v>0</v>
      </c>
      <c r="H201" s="59" t="s">
        <v>513</v>
      </c>
      <c r="I201" s="59" t="s">
        <v>514</v>
      </c>
      <c r="J201" s="59"/>
      <c r="K201" s="59"/>
      <c r="L201" s="59" t="s">
        <v>530</v>
      </c>
      <c r="O201" s="26" t="str">
        <f>IFERROR(VLOOKUP(C:C,'Results Data'!A:F,6,FALSE), "Not Found")</f>
        <v>Not Found</v>
      </c>
      <c r="P201" s="27" t="str">
        <f>IFERROR(VLOOKUP(C:C,'Results Data'!A:M,13,FALSE), "Not Found")</f>
        <v>Not Found</v>
      </c>
      <c r="Q201" s="27" t="b">
        <f>AND('RIDE DATA'!$A$5&lt;'Registration Data'!$P130,'RIDE DATA'!$B$5&gt;'Registration Data'!$P130)</f>
        <v>0</v>
      </c>
      <c r="R201" s="27">
        <f>IF(Q201=TRUE,O201*0.03,0)</f>
        <v>0</v>
      </c>
      <c r="S201" s="25">
        <f>COUNTIF('Historical Registration Data'!D:D,'Registration Data'!C130)</f>
        <v>0</v>
      </c>
      <c r="T201" s="28" t="e">
        <f>R201+O201</f>
        <v>#VALUE!</v>
      </c>
      <c r="U201" s="29" t="e">
        <f>T201/F201</f>
        <v>#VALUE!</v>
      </c>
      <c r="V201" s="44" t="e">
        <f>IF(U201&gt;100%,((U201-1)*10000),0)</f>
        <v>#VALUE!</v>
      </c>
      <c r="W201"/>
    </row>
    <row r="202" spans="1:23" x14ac:dyDescent="0.25">
      <c r="A202" s="61" t="s">
        <v>29</v>
      </c>
      <c r="B202" s="56" t="s">
        <v>54</v>
      </c>
      <c r="C202" s="56" t="s">
        <v>55</v>
      </c>
      <c r="D202" s="57">
        <v>347</v>
      </c>
      <c r="E202" s="11"/>
      <c r="F202" s="23">
        <f>D202*0.94</f>
        <v>326.18</v>
      </c>
      <c r="G202" s="24">
        <f>IF(O202="Not Found",0,F202)</f>
        <v>0</v>
      </c>
      <c r="H202" s="59" t="s">
        <v>518</v>
      </c>
      <c r="I202" s="59" t="s">
        <v>521</v>
      </c>
      <c r="J202" s="59" t="s">
        <v>522</v>
      </c>
      <c r="K202" s="59"/>
      <c r="L202" s="59"/>
      <c r="O202" s="26" t="str">
        <f>IFERROR(VLOOKUP(C:C,'Results Data'!A:F,6,FALSE), "Not Found")</f>
        <v>Not Found</v>
      </c>
      <c r="P202" s="27" t="str">
        <f>IFERROR(VLOOKUP(C:C,'Results Data'!A:M,13,FALSE), "Not Found")</f>
        <v>Not Found</v>
      </c>
      <c r="Q202" s="27" t="b">
        <f>AND('RIDE DATA'!$A$5&lt;'Registration Data'!$P13,'RIDE DATA'!$B$5&gt;'Registration Data'!$P13)</f>
        <v>0</v>
      </c>
      <c r="R202" s="27">
        <f>IF(Q202=TRUE,O202*0.03,0)</f>
        <v>0</v>
      </c>
      <c r="S202" s="25">
        <f>COUNTIF('Historical Registration Data'!D:D,'Registration Data'!C13)</f>
        <v>0</v>
      </c>
      <c r="T202" s="28" t="e">
        <f>R202+O202</f>
        <v>#VALUE!</v>
      </c>
      <c r="U202" s="29" t="e">
        <f>T202/F202</f>
        <v>#VALUE!</v>
      </c>
      <c r="V202" s="44" t="e">
        <f>IF(U202&gt;100%,((U202-1)*10000),0)</f>
        <v>#VALUE!</v>
      </c>
      <c r="W202"/>
    </row>
    <row r="203" spans="1:23" x14ac:dyDescent="0.25">
      <c r="A203" s="62" t="s">
        <v>26</v>
      </c>
      <c r="B203" s="56" t="s">
        <v>481</v>
      </c>
      <c r="C203" s="56" t="s">
        <v>482</v>
      </c>
      <c r="D203" s="57">
        <v>395</v>
      </c>
      <c r="E203"/>
      <c r="F203" s="23">
        <f>D203*0.94</f>
        <v>371.29999999999995</v>
      </c>
      <c r="G203" s="24">
        <f>IF(O203="Not Found",0,F203)</f>
        <v>0</v>
      </c>
      <c r="H203" s="59"/>
      <c r="I203" s="59"/>
      <c r="J203" s="59"/>
      <c r="K203" s="59"/>
      <c r="L203" s="59"/>
      <c r="O203" s="26" t="str">
        <f>IFERROR(VLOOKUP(C:C,'Results Data'!A:F,6,FALSE), "Not Found")</f>
        <v>Not Found</v>
      </c>
      <c r="P203" s="27" t="str">
        <f>IFERROR(VLOOKUP(C:C,'Results Data'!A:M,13,FALSE), "Not Found")</f>
        <v>Not Found</v>
      </c>
      <c r="Q203" s="27" t="b">
        <f>AND('RIDE DATA'!$A$5&lt;'Registration Data'!$P239,'RIDE DATA'!$B$5&gt;'Registration Data'!$P239)</f>
        <v>0</v>
      </c>
      <c r="R203" s="27">
        <f>IF(Q203=TRUE,O203*0.03,0)</f>
        <v>0</v>
      </c>
      <c r="S203" s="25">
        <f>COUNTIF('Historical Registration Data'!D:D,'Registration Data'!C239)</f>
        <v>0</v>
      </c>
      <c r="T203" s="28" t="e">
        <f>R203+O203</f>
        <v>#VALUE!</v>
      </c>
      <c r="U203" s="29" t="e">
        <f>T203/F203</f>
        <v>#VALUE!</v>
      </c>
      <c r="V203" s="44" t="e">
        <f>IF(U203&gt;100%,((U203-1)*10000),0)</f>
        <v>#VALUE!</v>
      </c>
      <c r="W203"/>
    </row>
    <row r="204" spans="1:23" x14ac:dyDescent="0.25">
      <c r="A204" s="61" t="s">
        <v>29</v>
      </c>
      <c r="B204" s="56" t="s">
        <v>144</v>
      </c>
      <c r="C204" s="56" t="s">
        <v>145</v>
      </c>
      <c r="D204" s="57">
        <v>490</v>
      </c>
      <c r="E204" s="11"/>
      <c r="F204" s="23">
        <f>D204*0.94</f>
        <v>460.59999999999997</v>
      </c>
      <c r="G204" s="24">
        <f>IF(O204="Not Found",0,F204)</f>
        <v>0</v>
      </c>
      <c r="H204" s="59" t="s">
        <v>513</v>
      </c>
      <c r="I204" s="59" t="s">
        <v>521</v>
      </c>
      <c r="J204" s="59" t="s">
        <v>526</v>
      </c>
      <c r="K204" s="59"/>
      <c r="L204" s="59"/>
      <c r="O204" s="26" t="str">
        <f>IFERROR(VLOOKUP(C:C,'Results Data'!A:F,6,FALSE), "Not Found")</f>
        <v>Not Found</v>
      </c>
      <c r="P204" s="27" t="str">
        <f>IFERROR(VLOOKUP(C:C,'Results Data'!A:M,13,FALSE), "Not Found")</f>
        <v>Not Found</v>
      </c>
      <c r="Q204" s="27" t="b">
        <f>AND('RIDE DATA'!$A$5&lt;'Registration Data'!$P58,'RIDE DATA'!$B$5&gt;'Registration Data'!$P58)</f>
        <v>0</v>
      </c>
      <c r="R204" s="27">
        <f>IF(Q204=TRUE,O204*0.03,0)</f>
        <v>0</v>
      </c>
      <c r="S204" s="25">
        <f>COUNTIF('Historical Registration Data'!D:D,'Registration Data'!C58)</f>
        <v>0</v>
      </c>
      <c r="T204" s="28" t="e">
        <f>R204+O204</f>
        <v>#VALUE!</v>
      </c>
      <c r="U204" s="29" t="e">
        <f>T204/F204</f>
        <v>#VALUE!</v>
      </c>
      <c r="V204" s="44" t="e">
        <f>IF(U204&gt;100%,((U204-1)*10000),0)</f>
        <v>#VALUE!</v>
      </c>
      <c r="W204"/>
    </row>
    <row r="205" spans="1:23" x14ac:dyDescent="0.25">
      <c r="A205" s="55" t="s">
        <v>25</v>
      </c>
      <c r="B205" s="56" t="s">
        <v>136</v>
      </c>
      <c r="C205" s="56" t="s">
        <v>137</v>
      </c>
      <c r="D205" s="57">
        <v>390</v>
      </c>
      <c r="E205" s="11"/>
      <c r="F205" s="23">
        <f>D205*0.94</f>
        <v>366.59999999999997</v>
      </c>
      <c r="G205" s="24">
        <f>IF(O205="Not Found",0,F205)</f>
        <v>0</v>
      </c>
      <c r="H205" s="59"/>
      <c r="I205" s="59"/>
      <c r="J205" s="59"/>
      <c r="K205" s="59"/>
      <c r="L205" s="59"/>
      <c r="O205" s="26" t="str">
        <f>IFERROR(VLOOKUP(C:C,'Results Data'!A:F,6,FALSE), "Not Found")</f>
        <v>Not Found</v>
      </c>
      <c r="P205" s="27" t="str">
        <f>IFERROR(VLOOKUP(C:C,'Results Data'!A:M,13,FALSE), "Not Found")</f>
        <v>Not Found</v>
      </c>
      <c r="Q205" s="27" t="b">
        <f>AND('RIDE DATA'!$A$5&lt;'Registration Data'!$P54,'RIDE DATA'!$B$5&gt;'Registration Data'!$P54)</f>
        <v>0</v>
      </c>
      <c r="R205" s="27">
        <f>IF(Q205=TRUE,O205*0.03,0)</f>
        <v>0</v>
      </c>
      <c r="S205" s="25">
        <f>COUNTIF('Historical Registration Data'!D:D,'Registration Data'!C54)</f>
        <v>0</v>
      </c>
      <c r="T205" s="28" t="e">
        <f>R205+O205</f>
        <v>#VALUE!</v>
      </c>
      <c r="U205" s="29" t="e">
        <f>T205/F205</f>
        <v>#VALUE!</v>
      </c>
      <c r="V205" s="44" t="e">
        <f>IF(U205&gt;100%,((U205-1)*10000),0)</f>
        <v>#VALUE!</v>
      </c>
      <c r="W205"/>
    </row>
    <row r="206" spans="1:23" x14ac:dyDescent="0.25">
      <c r="A206" s="55" t="s">
        <v>25</v>
      </c>
      <c r="B206" s="56" t="s">
        <v>199</v>
      </c>
      <c r="C206" s="56" t="s">
        <v>200</v>
      </c>
      <c r="D206" s="57">
        <v>454</v>
      </c>
      <c r="E206" s="11"/>
      <c r="F206" s="23">
        <f>D206*0.94</f>
        <v>426.76</v>
      </c>
      <c r="G206" s="24">
        <f>IF(O206="Not Found",0,F206)</f>
        <v>0</v>
      </c>
      <c r="H206" s="59"/>
      <c r="I206" s="59"/>
      <c r="J206" s="59"/>
      <c r="K206" s="59"/>
      <c r="L206" s="59"/>
      <c r="O206" s="26" t="str">
        <f>IFERROR(VLOOKUP(C:C,'Results Data'!A:F,6,FALSE), "Not Found")</f>
        <v>Not Found</v>
      </c>
      <c r="P206" s="27" t="str">
        <f>IFERROR(VLOOKUP(C:C,'Results Data'!A:M,13,FALSE), "Not Found")</f>
        <v>Not Found</v>
      </c>
      <c r="Q206" s="27" t="b">
        <f>AND('RIDE DATA'!$A$5&lt;'Registration Data'!$P86,'RIDE DATA'!$B$5&gt;'Registration Data'!$P86)</f>
        <v>0</v>
      </c>
      <c r="R206" s="27">
        <f>IF(Q206=TRUE,O206*0.03,0)</f>
        <v>0</v>
      </c>
      <c r="S206" s="25">
        <f>COUNTIF('Historical Registration Data'!D:D,'Registration Data'!C86)</f>
        <v>0</v>
      </c>
      <c r="T206" s="28" t="e">
        <f>R206+O206</f>
        <v>#VALUE!</v>
      </c>
      <c r="U206" s="29" t="e">
        <f>T206/F206</f>
        <v>#VALUE!</v>
      </c>
      <c r="V206" s="44" t="e">
        <f>IF(U206&gt;100%,((U206-1)*10000),0)</f>
        <v>#VALUE!</v>
      </c>
      <c r="W206"/>
    </row>
    <row r="207" spans="1:23" x14ac:dyDescent="0.25">
      <c r="A207" s="60" t="s">
        <v>28</v>
      </c>
      <c r="B207" s="56" t="s">
        <v>359</v>
      </c>
      <c r="C207" s="56" t="s">
        <v>360</v>
      </c>
      <c r="D207" s="57">
        <v>350</v>
      </c>
      <c r="E207"/>
      <c r="F207" s="23">
        <f>D207*0.94</f>
        <v>329</v>
      </c>
      <c r="G207" s="24">
        <f>IF(O207="Not Found",0,F207)</f>
        <v>0</v>
      </c>
      <c r="H207" s="59" t="s">
        <v>513</v>
      </c>
      <c r="I207" s="59" t="s">
        <v>514</v>
      </c>
      <c r="J207" s="59"/>
      <c r="K207" s="59"/>
      <c r="L207" s="59" t="s">
        <v>542</v>
      </c>
      <c r="O207" s="26" t="str">
        <f>IFERROR(VLOOKUP(C:C,'Results Data'!A:F,6,FALSE), "Not Found")</f>
        <v>Not Found</v>
      </c>
      <c r="P207" s="27" t="str">
        <f>IFERROR(VLOOKUP(C:C,'Results Data'!A:M,13,FALSE), "Not Found")</f>
        <v>Not Found</v>
      </c>
      <c r="Q207" s="27" t="b">
        <f>AND('RIDE DATA'!$A$5&lt;'Registration Data'!$P174,'RIDE DATA'!$B$5&gt;'Registration Data'!$P174)</f>
        <v>0</v>
      </c>
      <c r="R207" s="27">
        <f>IF(Q207=TRUE,O207*0.03,0)</f>
        <v>0</v>
      </c>
      <c r="S207" s="25">
        <f>COUNTIF('Historical Registration Data'!D:D,'Registration Data'!C174)</f>
        <v>0</v>
      </c>
      <c r="T207" s="28" t="e">
        <f>R207+O207</f>
        <v>#VALUE!</v>
      </c>
      <c r="U207" s="29" t="e">
        <f>T207/F207</f>
        <v>#VALUE!</v>
      </c>
      <c r="V207" s="44" t="e">
        <f>IF(U207&gt;100%,((U207-1)*10000),0)</f>
        <v>#VALUE!</v>
      </c>
      <c r="W207"/>
    </row>
    <row r="208" spans="1:23" x14ac:dyDescent="0.25">
      <c r="A208" s="60" t="s">
        <v>28</v>
      </c>
      <c r="B208" s="56" t="s">
        <v>263</v>
      </c>
      <c r="C208" s="56" t="s">
        <v>264</v>
      </c>
      <c r="D208" s="57">
        <v>438</v>
      </c>
      <c r="E208" s="11" t="s">
        <v>547</v>
      </c>
      <c r="F208" s="23">
        <f>D208*0.94</f>
        <v>411.71999999999997</v>
      </c>
      <c r="G208" s="24">
        <f>IF(O208="Not Found",0,F208)</f>
        <v>0</v>
      </c>
      <c r="H208" s="59" t="s">
        <v>518</v>
      </c>
      <c r="I208" s="59" t="s">
        <v>516</v>
      </c>
      <c r="J208" s="59"/>
      <c r="K208" s="59"/>
      <c r="L208" s="59" t="s">
        <v>520</v>
      </c>
      <c r="O208" s="26" t="str">
        <f>IFERROR(VLOOKUP(C:C,'Results Data'!A:F,6,FALSE), "Not Found")</f>
        <v>Not Found</v>
      </c>
      <c r="P208" s="27" t="str">
        <f>IFERROR(VLOOKUP(C:C,'Results Data'!A:M,13,FALSE), "Not Found")</f>
        <v>Not Found</v>
      </c>
      <c r="Q208" s="27" t="b">
        <f>AND('RIDE DATA'!$A$5&lt;'Registration Data'!$P122,'RIDE DATA'!$B$5&gt;'Registration Data'!$P122)</f>
        <v>0</v>
      </c>
      <c r="R208" s="27">
        <f>IF(Q208=TRUE,O208*0.03,0)</f>
        <v>0</v>
      </c>
      <c r="S208" s="25">
        <f>COUNTIF('Historical Registration Data'!D:D,'Registration Data'!C122)</f>
        <v>0</v>
      </c>
      <c r="T208" s="28" t="e">
        <f>R208+O208</f>
        <v>#VALUE!</v>
      </c>
      <c r="U208" s="29" t="e">
        <f>T208/F208</f>
        <v>#VALUE!</v>
      </c>
      <c r="V208" s="44" t="e">
        <f>IF(U208&gt;100%,((U208-1)*10000),0)</f>
        <v>#VALUE!</v>
      </c>
      <c r="W208"/>
    </row>
    <row r="209" spans="1:23" x14ac:dyDescent="0.25">
      <c r="A209" s="62" t="s">
        <v>26</v>
      </c>
      <c r="B209" s="56" t="s">
        <v>92</v>
      </c>
      <c r="C209" s="56" t="s">
        <v>93</v>
      </c>
      <c r="D209" s="57">
        <v>286</v>
      </c>
      <c r="E209" s="11"/>
      <c r="F209" s="23">
        <f>D209*0.94</f>
        <v>268.83999999999997</v>
      </c>
      <c r="G209" s="24">
        <f>IF(O209="Not Found",0,F209)</f>
        <v>0</v>
      </c>
      <c r="H209" s="59" t="s">
        <v>518</v>
      </c>
      <c r="I209" s="59" t="s">
        <v>516</v>
      </c>
      <c r="J209" s="59"/>
      <c r="K209" s="59"/>
      <c r="L209" s="59" t="s">
        <v>530</v>
      </c>
      <c r="O209" s="26" t="str">
        <f>IFERROR(VLOOKUP(C:C,'Results Data'!A:F,6,FALSE), "Not Found")</f>
        <v>Not Found</v>
      </c>
      <c r="P209" s="27" t="str">
        <f>IFERROR(VLOOKUP(C:C,'Results Data'!A:M,13,FALSE), "Not Found")</f>
        <v>Not Found</v>
      </c>
      <c r="Q209" s="27" t="b">
        <f>AND('RIDE DATA'!$A$5&lt;'Registration Data'!$P32,'RIDE DATA'!$B$5&gt;'Registration Data'!$P32)</f>
        <v>0</v>
      </c>
      <c r="R209" s="27">
        <f>IF(Q209=TRUE,O209*0.03,0)</f>
        <v>0</v>
      </c>
      <c r="S209" s="25">
        <f>COUNTIF('Historical Registration Data'!D:D,'Registration Data'!C32)</f>
        <v>0</v>
      </c>
      <c r="T209" s="28" t="e">
        <f>R209+O209</f>
        <v>#VALUE!</v>
      </c>
      <c r="U209" s="29" t="e">
        <f>T209/F209</f>
        <v>#VALUE!</v>
      </c>
      <c r="V209" s="44" t="e">
        <f>IF(U209&gt;100%,((U209-1)*10000),0)</f>
        <v>#VALUE!</v>
      </c>
      <c r="W209"/>
    </row>
    <row r="210" spans="1:23" x14ac:dyDescent="0.25">
      <c r="A210" s="61" t="s">
        <v>29</v>
      </c>
      <c r="B210" s="56" t="s">
        <v>317</v>
      </c>
      <c r="C210" s="56" t="s">
        <v>318</v>
      </c>
      <c r="D210" s="57">
        <v>318</v>
      </c>
      <c r="E210" s="11"/>
      <c r="F210" s="23">
        <f>D210*0.94</f>
        <v>298.91999999999996</v>
      </c>
      <c r="G210" s="24">
        <f>IF(O210="Not Found",0,F210)</f>
        <v>0</v>
      </c>
      <c r="H210" s="59" t="s">
        <v>513</v>
      </c>
      <c r="I210" s="59" t="s">
        <v>521</v>
      </c>
      <c r="J210" s="59" t="s">
        <v>528</v>
      </c>
      <c r="K210" s="59"/>
      <c r="L210" s="59"/>
      <c r="O210" s="26" t="str">
        <f>IFERROR(VLOOKUP(C:C,'Results Data'!A:F,6,FALSE), "Not Found")</f>
        <v>Not Found</v>
      </c>
      <c r="P210" s="27" t="str">
        <f>IFERROR(VLOOKUP(C:C,'Results Data'!A:M,13,FALSE), "Not Found")</f>
        <v>Not Found</v>
      </c>
      <c r="Q210" s="27" t="b">
        <f>AND('RIDE DATA'!$A$5&lt;'Registration Data'!$P151,'RIDE DATA'!$B$5&gt;'Registration Data'!$P151)</f>
        <v>0</v>
      </c>
      <c r="R210" s="27">
        <f>IF(Q210=TRUE,O210*0.03,0)</f>
        <v>0</v>
      </c>
      <c r="S210" s="25">
        <f>COUNTIF('Historical Registration Data'!D:D,'Registration Data'!C151)</f>
        <v>0</v>
      </c>
      <c r="T210" s="28" t="e">
        <f>R210+O210</f>
        <v>#VALUE!</v>
      </c>
      <c r="U210" s="29" t="e">
        <f>T210/F210</f>
        <v>#VALUE!</v>
      </c>
      <c r="V210" s="44" t="e">
        <f>IF(U210&gt;100%,((U210-1)*10000),0)</f>
        <v>#VALUE!</v>
      </c>
      <c r="W210"/>
    </row>
    <row r="211" spans="1:23" x14ac:dyDescent="0.25">
      <c r="A211" s="55" t="s">
        <v>25</v>
      </c>
      <c r="B211" s="56" t="s">
        <v>511</v>
      </c>
      <c r="C211" s="56" t="s">
        <v>512</v>
      </c>
      <c r="D211" s="57">
        <v>391</v>
      </c>
      <c r="E211"/>
      <c r="F211" s="23">
        <f>D211*0.94</f>
        <v>367.53999999999996</v>
      </c>
      <c r="G211" s="24">
        <f>IF(O211="Not Found",0,F211)</f>
        <v>0</v>
      </c>
      <c r="H211" s="59"/>
      <c r="I211" s="59"/>
      <c r="J211" s="59"/>
      <c r="K211" s="59"/>
      <c r="L211" s="59"/>
      <c r="O211" s="26" t="str">
        <f>IFERROR(VLOOKUP(C:C,'Results Data'!A:F,6,FALSE), "Not Found")</f>
        <v>Not Found</v>
      </c>
      <c r="P211" s="27" t="str">
        <f>IFERROR(VLOOKUP(C:C,'Results Data'!A:M,13,FALSE), "Not Found")</f>
        <v>Not Found</v>
      </c>
      <c r="Q211" s="27" t="b">
        <f>AND('RIDE DATA'!$A$5&lt;'Registration Data'!$P254,'RIDE DATA'!$B$5&gt;'Registration Data'!$P254)</f>
        <v>0</v>
      </c>
      <c r="R211" s="27">
        <f>IF(Q211=TRUE,O211*0.03,0)</f>
        <v>0</v>
      </c>
      <c r="S211" s="25">
        <f>COUNTIF('Historical Registration Data'!D:D,'Registration Data'!C254)</f>
        <v>0</v>
      </c>
      <c r="T211" s="28" t="e">
        <f>R211+O211</f>
        <v>#VALUE!</v>
      </c>
      <c r="U211" s="29" t="e">
        <f>T211/F211</f>
        <v>#VALUE!</v>
      </c>
      <c r="V211" s="44" t="e">
        <f>IF(U211&gt;100%,((U211-1)*10000),0)</f>
        <v>#VALUE!</v>
      </c>
      <c r="W211"/>
    </row>
    <row r="212" spans="1:23" x14ac:dyDescent="0.25">
      <c r="A212" s="60" t="s">
        <v>28</v>
      </c>
      <c r="B212" s="56" t="s">
        <v>160</v>
      </c>
      <c r="C212" s="56" t="s">
        <v>161</v>
      </c>
      <c r="D212" s="57">
        <v>316</v>
      </c>
      <c r="E212" s="11"/>
      <c r="F212" s="23">
        <f>D212*0.94</f>
        <v>297.03999999999996</v>
      </c>
      <c r="G212" s="24">
        <f>IF(O212="Not Found",0,F212)</f>
        <v>0</v>
      </c>
      <c r="H212" s="59" t="s">
        <v>518</v>
      </c>
      <c r="I212" s="59" t="s">
        <v>519</v>
      </c>
      <c r="J212" s="59"/>
      <c r="K212" s="59"/>
      <c r="L212" s="59"/>
      <c r="O212" s="26" t="str">
        <f>IFERROR(VLOOKUP(C:C,'Results Data'!A:F,6,FALSE), "Not Found")</f>
        <v>Not Found</v>
      </c>
      <c r="P212" s="27" t="str">
        <f>IFERROR(VLOOKUP(C:C,'Results Data'!A:M,13,FALSE), "Not Found")</f>
        <v>Not Found</v>
      </c>
      <c r="Q212" s="27" t="b">
        <f>AND('RIDE DATA'!$A$5&lt;'Registration Data'!$P66,'RIDE DATA'!$B$5&gt;'Registration Data'!$P66)</f>
        <v>0</v>
      </c>
      <c r="R212" s="27">
        <f>IF(Q212=TRUE,O212*0.03,0)</f>
        <v>0</v>
      </c>
      <c r="S212" s="25">
        <f>COUNTIF('Historical Registration Data'!D:D,'Registration Data'!C66)</f>
        <v>0</v>
      </c>
      <c r="T212" s="28" t="e">
        <f>R212+O212</f>
        <v>#VALUE!</v>
      </c>
      <c r="U212" s="29" t="e">
        <f>T212/F212</f>
        <v>#VALUE!</v>
      </c>
      <c r="V212" s="44" t="e">
        <f>IF(U212&gt;100%,((U212-1)*10000),0)</f>
        <v>#VALUE!</v>
      </c>
      <c r="W212"/>
    </row>
    <row r="213" spans="1:23" x14ac:dyDescent="0.25">
      <c r="A213" s="55" t="s">
        <v>25</v>
      </c>
      <c r="B213" s="56" t="s">
        <v>311</v>
      </c>
      <c r="C213" s="56" t="s">
        <v>312</v>
      </c>
      <c r="D213" s="57">
        <v>374</v>
      </c>
      <c r="E213" s="11"/>
      <c r="F213" s="23">
        <f>D213*0.94</f>
        <v>351.56</v>
      </c>
      <c r="G213" s="24">
        <f>IF(O213="Not Found",0,F213)</f>
        <v>0</v>
      </c>
      <c r="H213" s="59"/>
      <c r="I213" s="59"/>
      <c r="J213" s="59"/>
      <c r="K213" s="59"/>
      <c r="L213" s="59"/>
      <c r="O213" s="26" t="str">
        <f>IFERROR(VLOOKUP(C:C,'Results Data'!A:F,6,FALSE), "Not Found")</f>
        <v>Not Found</v>
      </c>
      <c r="P213" s="27" t="str">
        <f>IFERROR(VLOOKUP(C:C,'Results Data'!A:M,13,FALSE), "Not Found")</f>
        <v>Not Found</v>
      </c>
      <c r="Q213" s="27" t="b">
        <f>AND('RIDE DATA'!$A$5&lt;'Registration Data'!$P147,'RIDE DATA'!$B$5&gt;'Registration Data'!$P147)</f>
        <v>0</v>
      </c>
      <c r="R213" s="27">
        <f>IF(Q213=TRUE,O213*0.03,0)</f>
        <v>0</v>
      </c>
      <c r="S213" s="25">
        <f>COUNTIF('Historical Registration Data'!D:D,'Registration Data'!C147)</f>
        <v>0</v>
      </c>
      <c r="T213" s="28" t="e">
        <f>R213+O213</f>
        <v>#VALUE!</v>
      </c>
      <c r="U213" s="29" t="e">
        <f>T213/F213</f>
        <v>#VALUE!</v>
      </c>
      <c r="V213" s="44" t="e">
        <f>IF(U213&gt;100%,((U213-1)*10000),0)</f>
        <v>#VALUE!</v>
      </c>
      <c r="W213"/>
    </row>
    <row r="214" spans="1:23" x14ac:dyDescent="0.25">
      <c r="A214" s="61" t="s">
        <v>29</v>
      </c>
      <c r="B214" s="56" t="s">
        <v>98</v>
      </c>
      <c r="C214" s="56" t="s">
        <v>99</v>
      </c>
      <c r="D214" s="57">
        <v>457</v>
      </c>
      <c r="E214" s="11"/>
      <c r="F214" s="23">
        <f>D214*0.94</f>
        <v>429.58</v>
      </c>
      <c r="G214" s="24">
        <f>IF(O214="Not Found",0,F214)</f>
        <v>0</v>
      </c>
      <c r="H214" s="59"/>
      <c r="I214" s="59"/>
      <c r="J214" s="59"/>
      <c r="K214" s="59"/>
      <c r="L214" s="59"/>
      <c r="O214" s="26" t="str">
        <f>IFERROR(VLOOKUP(C:C,'Results Data'!A:F,6,FALSE), "Not Found")</f>
        <v>Not Found</v>
      </c>
      <c r="P214" s="27" t="str">
        <f>IFERROR(VLOOKUP(C:C,'Results Data'!A:M,13,FALSE), "Not Found")</f>
        <v>Not Found</v>
      </c>
      <c r="Q214" s="27" t="b">
        <f>AND('RIDE DATA'!$A$5&lt;'Registration Data'!$P35,'RIDE DATA'!$B$5&gt;'Registration Data'!$P35)</f>
        <v>0</v>
      </c>
      <c r="R214" s="27">
        <f>IF(Q214=TRUE,O214*0.03,0)</f>
        <v>0</v>
      </c>
      <c r="S214" s="25">
        <f>COUNTIF('Historical Registration Data'!D:D,'Registration Data'!C35)</f>
        <v>0</v>
      </c>
      <c r="T214" s="28" t="e">
        <f>R214+O214</f>
        <v>#VALUE!</v>
      </c>
      <c r="U214" s="29" t="e">
        <f>T214/F214</f>
        <v>#VALUE!</v>
      </c>
      <c r="V214" s="44" t="e">
        <f>IF(U214&gt;100%,((U214-1)*10000),0)</f>
        <v>#VALUE!</v>
      </c>
      <c r="W214"/>
    </row>
    <row r="215" spans="1:23" x14ac:dyDescent="0.25">
      <c r="A215" s="61" t="s">
        <v>29</v>
      </c>
      <c r="B215" s="56" t="s">
        <v>267</v>
      </c>
      <c r="C215" s="56" t="s">
        <v>268</v>
      </c>
      <c r="D215" s="57">
        <v>418</v>
      </c>
      <c r="E215" s="11"/>
      <c r="F215" s="23">
        <f>D215*0.94</f>
        <v>392.91999999999996</v>
      </c>
      <c r="G215" s="24">
        <f>IF(O215="Not Found",0,F215)</f>
        <v>0</v>
      </c>
      <c r="H215" s="59"/>
      <c r="I215" s="59"/>
      <c r="J215" s="59"/>
      <c r="K215" s="59"/>
      <c r="L215" s="59"/>
      <c r="O215" s="26" t="str">
        <f>IFERROR(VLOOKUP(C:C,'Results Data'!A:F,6,FALSE), "Not Found")</f>
        <v>Not Found</v>
      </c>
      <c r="P215" s="27" t="str">
        <f>IFERROR(VLOOKUP(C:C,'Results Data'!A:M,13,FALSE), "Not Found")</f>
        <v>Not Found</v>
      </c>
      <c r="Q215" s="27" t="b">
        <f>AND('RIDE DATA'!$A$5&lt;'Registration Data'!$P124,'RIDE DATA'!$B$5&gt;'Registration Data'!$P124)</f>
        <v>0</v>
      </c>
      <c r="R215" s="27">
        <f>IF(Q215=TRUE,O215*0.03,0)</f>
        <v>0</v>
      </c>
      <c r="S215" s="25">
        <f>COUNTIF('Historical Registration Data'!D:D,'Registration Data'!C124)</f>
        <v>0</v>
      </c>
      <c r="T215" s="28" t="e">
        <f>R215+O215</f>
        <v>#VALUE!</v>
      </c>
      <c r="U215" s="29" t="e">
        <f>T215/F215</f>
        <v>#VALUE!</v>
      </c>
      <c r="V215" s="44" t="e">
        <f>IF(U215&gt;100%,((U215-1)*10000),0)</f>
        <v>#VALUE!</v>
      </c>
      <c r="W215"/>
    </row>
    <row r="216" spans="1:23" x14ac:dyDescent="0.25">
      <c r="A216" s="62" t="s">
        <v>26</v>
      </c>
      <c r="B216" s="56" t="s">
        <v>126</v>
      </c>
      <c r="C216" s="56" t="s">
        <v>127</v>
      </c>
      <c r="D216" s="57">
        <v>335</v>
      </c>
      <c r="E216" s="11"/>
      <c r="F216" s="23">
        <f>D216*0.94</f>
        <v>314.89999999999998</v>
      </c>
      <c r="G216" s="24">
        <f>IF(O216="Not Found",0,F216)</f>
        <v>0</v>
      </c>
      <c r="H216" s="59"/>
      <c r="I216" s="59"/>
      <c r="J216" s="59"/>
      <c r="K216" s="59"/>
      <c r="L216" s="59"/>
      <c r="O216" s="26" t="str">
        <f>IFERROR(VLOOKUP(C:C,'Results Data'!A:F,6,FALSE), "Not Found")</f>
        <v>Not Found</v>
      </c>
      <c r="P216" s="27" t="str">
        <f>IFERROR(VLOOKUP(C:C,'Results Data'!A:M,13,FALSE), "Not Found")</f>
        <v>Not Found</v>
      </c>
      <c r="Q216" s="27" t="b">
        <f>AND('RIDE DATA'!$A$5&lt;'Registration Data'!$P49,'RIDE DATA'!$B$5&gt;'Registration Data'!$P49)</f>
        <v>0</v>
      </c>
      <c r="R216" s="27">
        <f>IF(Q216=TRUE,O216*0.03,0)</f>
        <v>0</v>
      </c>
      <c r="S216" s="25">
        <f>COUNTIF('Historical Registration Data'!D:D,'Registration Data'!C49)</f>
        <v>0</v>
      </c>
      <c r="T216" s="28" t="e">
        <f>R216+O216</f>
        <v>#VALUE!</v>
      </c>
      <c r="U216" s="29" t="e">
        <f>T216/F216</f>
        <v>#VALUE!</v>
      </c>
      <c r="V216" s="44" t="e">
        <f>IF(U216&gt;100%,((U216-1)*10000),0)</f>
        <v>#VALUE!</v>
      </c>
      <c r="W216"/>
    </row>
    <row r="217" spans="1:23" x14ac:dyDescent="0.25">
      <c r="A217" s="55" t="s">
        <v>25</v>
      </c>
      <c r="B217" s="56" t="s">
        <v>191</v>
      </c>
      <c r="C217" s="56" t="s">
        <v>192</v>
      </c>
      <c r="D217" s="57">
        <v>388</v>
      </c>
      <c r="E217" s="11"/>
      <c r="F217" s="23">
        <f>D217*0.94</f>
        <v>364.71999999999997</v>
      </c>
      <c r="G217" s="24">
        <f>IF(O217="Not Found",0,F217)</f>
        <v>0</v>
      </c>
      <c r="H217" s="59"/>
      <c r="I217" s="59"/>
      <c r="J217" s="59"/>
      <c r="K217" s="59"/>
      <c r="L217" s="59"/>
      <c r="O217" s="26" t="str">
        <f>IFERROR(VLOOKUP(C:C,'Results Data'!A:F,6,FALSE), "Not Found")</f>
        <v>Not Found</v>
      </c>
      <c r="P217" s="27" t="str">
        <f>IFERROR(VLOOKUP(C:C,'Results Data'!A:M,13,FALSE), "Not Found")</f>
        <v>Not Found</v>
      </c>
      <c r="Q217" s="27" t="b">
        <f>AND('RIDE DATA'!$A$5&lt;'Registration Data'!$P82,'RIDE DATA'!$B$5&gt;'Registration Data'!$P82)</f>
        <v>0</v>
      </c>
      <c r="R217" s="27">
        <f>IF(Q217=TRUE,O217*0.03,0)</f>
        <v>0</v>
      </c>
      <c r="S217" s="25">
        <f>COUNTIF('Historical Registration Data'!D:D,'Registration Data'!C82)</f>
        <v>0</v>
      </c>
      <c r="T217" s="28" t="e">
        <f>R217+O217</f>
        <v>#VALUE!</v>
      </c>
      <c r="U217" s="29" t="e">
        <f>T217/F217</f>
        <v>#VALUE!</v>
      </c>
      <c r="V217" s="44" t="e">
        <f>IF(U217&gt;100%,((U217-1)*10000),0)</f>
        <v>#VALUE!</v>
      </c>
      <c r="W217"/>
    </row>
    <row r="218" spans="1:23" x14ac:dyDescent="0.25">
      <c r="A218" s="61" t="s">
        <v>29</v>
      </c>
      <c r="B218" s="56" t="s">
        <v>463</v>
      </c>
      <c r="C218" s="56" t="s">
        <v>464</v>
      </c>
      <c r="D218" s="57">
        <v>425</v>
      </c>
      <c r="E218"/>
      <c r="F218" s="23">
        <f>D218*0.94</f>
        <v>399.5</v>
      </c>
      <c r="G218" s="24">
        <f>IF(O218="Not Found",0,F218)</f>
        <v>0</v>
      </c>
      <c r="H218" s="59"/>
      <c r="I218" s="59"/>
      <c r="J218" s="59"/>
      <c r="K218" s="59"/>
      <c r="L218" s="59"/>
      <c r="O218" s="26" t="str">
        <f>IFERROR(VLOOKUP(C:C,'Results Data'!A:F,6,FALSE), "Not Found")</f>
        <v>Not Found</v>
      </c>
      <c r="P218" s="27" t="str">
        <f>IFERROR(VLOOKUP(C:C,'Results Data'!A:M,13,FALSE), "Not Found")</f>
        <v>Not Found</v>
      </c>
      <c r="Q218" s="27" t="b">
        <f>AND('RIDE DATA'!$A$5&lt;'Registration Data'!$P230,'RIDE DATA'!$B$5&gt;'Registration Data'!$P230)</f>
        <v>0</v>
      </c>
      <c r="R218" s="27">
        <f>IF(Q218=TRUE,O218*0.03,0)</f>
        <v>0</v>
      </c>
      <c r="S218" s="25">
        <f>COUNTIF('Historical Registration Data'!D:D,'Registration Data'!C230)</f>
        <v>0</v>
      </c>
      <c r="T218" s="28" t="e">
        <f>R218+O218</f>
        <v>#VALUE!</v>
      </c>
      <c r="U218" s="29" t="e">
        <f>T218/F218</f>
        <v>#VALUE!</v>
      </c>
      <c r="V218" s="44" t="e">
        <f>IF(U218&gt;100%,((U218-1)*10000),0)</f>
        <v>#VALUE!</v>
      </c>
      <c r="W218"/>
    </row>
    <row r="219" spans="1:23" x14ac:dyDescent="0.25">
      <c r="A219" s="55" t="s">
        <v>25</v>
      </c>
      <c r="B219" s="56" t="s">
        <v>497</v>
      </c>
      <c r="C219" s="56" t="s">
        <v>498</v>
      </c>
      <c r="D219" s="57">
        <v>365</v>
      </c>
      <c r="E219"/>
      <c r="F219" s="23">
        <f>D219*0.94</f>
        <v>343.09999999999997</v>
      </c>
      <c r="G219" s="24">
        <f>IF(O219="Not Found",0,F219)</f>
        <v>0</v>
      </c>
      <c r="H219" s="59"/>
      <c r="I219" s="59"/>
      <c r="J219" s="59"/>
      <c r="K219" s="59"/>
      <c r="L219" s="59"/>
      <c r="O219" s="26" t="str">
        <f>IFERROR(VLOOKUP(C:C,'Results Data'!A:F,6,FALSE), "Not Found")</f>
        <v>Not Found</v>
      </c>
      <c r="P219" s="27" t="str">
        <f>IFERROR(VLOOKUP(C:C,'Results Data'!A:M,13,FALSE), "Not Found")</f>
        <v>Not Found</v>
      </c>
      <c r="Q219" s="27" t="b">
        <f>AND('RIDE DATA'!$A$5&lt;'Registration Data'!$P247,'RIDE DATA'!$B$5&gt;'Registration Data'!$P247)</f>
        <v>0</v>
      </c>
      <c r="R219" s="27">
        <f>IF(Q219=TRUE,O219*0.03,0)</f>
        <v>0</v>
      </c>
      <c r="S219" s="25">
        <f>COUNTIF('Historical Registration Data'!D:D,'Registration Data'!C247)</f>
        <v>0</v>
      </c>
      <c r="T219" s="28" t="e">
        <f>R219+O219</f>
        <v>#VALUE!</v>
      </c>
      <c r="U219" s="29" t="e">
        <f>T219/F219</f>
        <v>#VALUE!</v>
      </c>
      <c r="V219" s="44" t="e">
        <f>IF(U219&gt;100%,((U219-1)*10000),0)</f>
        <v>#VALUE!</v>
      </c>
      <c r="W219"/>
    </row>
    <row r="220" spans="1:23" x14ac:dyDescent="0.25">
      <c r="A220" s="61" t="s">
        <v>29</v>
      </c>
      <c r="B220" s="56" t="s">
        <v>114</v>
      </c>
      <c r="C220" s="56" t="s">
        <v>115</v>
      </c>
      <c r="D220" s="57">
        <v>425</v>
      </c>
      <c r="E220" s="11"/>
      <c r="F220" s="23">
        <f>D220*0.94</f>
        <v>399.5</v>
      </c>
      <c r="G220" s="24">
        <f>IF(O220="Not Found",0,F220)</f>
        <v>0</v>
      </c>
      <c r="H220" s="59" t="s">
        <v>513</v>
      </c>
      <c r="I220" s="59" t="s">
        <v>519</v>
      </c>
      <c r="J220" s="59"/>
      <c r="K220" s="59"/>
      <c r="L220" s="59"/>
      <c r="O220" s="26" t="str">
        <f>IFERROR(VLOOKUP(C:C,'Results Data'!A:F,6,FALSE), "Not Found")</f>
        <v>Not Found</v>
      </c>
      <c r="P220" s="27" t="str">
        <f>IFERROR(VLOOKUP(C:C,'Results Data'!A:M,13,FALSE), "Not Found")</f>
        <v>Not Found</v>
      </c>
      <c r="Q220" s="27" t="b">
        <f>AND('RIDE DATA'!$A$5&lt;'Registration Data'!$P43,'RIDE DATA'!$B$5&gt;'Registration Data'!$P43)</f>
        <v>0</v>
      </c>
      <c r="R220" s="27">
        <f>IF(Q220=TRUE,O220*0.03,0)</f>
        <v>0</v>
      </c>
      <c r="S220" s="25">
        <f>COUNTIF('Historical Registration Data'!D:D,'Registration Data'!C43)</f>
        <v>0</v>
      </c>
      <c r="T220" s="28" t="e">
        <f>R220+O220</f>
        <v>#VALUE!</v>
      </c>
      <c r="U220" s="29" t="e">
        <f>T220/F220</f>
        <v>#VALUE!</v>
      </c>
      <c r="V220" s="44" t="e">
        <f>IF(U220&gt;100%,((U220-1)*10000),0)</f>
        <v>#VALUE!</v>
      </c>
      <c r="W220"/>
    </row>
    <row r="221" spans="1:23" x14ac:dyDescent="0.25">
      <c r="A221" s="61" t="s">
        <v>29</v>
      </c>
      <c r="B221" s="56" t="s">
        <v>102</v>
      </c>
      <c r="C221" s="56" t="s">
        <v>103</v>
      </c>
      <c r="D221" s="57">
        <v>234</v>
      </c>
      <c r="E221" s="11"/>
      <c r="F221" s="23">
        <f>D221*0.94</f>
        <v>219.95999999999998</v>
      </c>
      <c r="G221" s="24">
        <f>IF(O221="Not Found",0,F221)</f>
        <v>0</v>
      </c>
      <c r="H221" s="59" t="s">
        <v>518</v>
      </c>
      <c r="I221" s="59" t="s">
        <v>521</v>
      </c>
      <c r="J221" s="59" t="s">
        <v>522</v>
      </c>
      <c r="K221" s="59"/>
      <c r="L221" s="59"/>
      <c r="O221" s="26" t="str">
        <f>IFERROR(VLOOKUP(C:C,'Results Data'!A:F,6,FALSE), "Not Found")</f>
        <v>Not Found</v>
      </c>
      <c r="P221" s="27" t="str">
        <f>IFERROR(VLOOKUP(C:C,'Results Data'!A:M,13,FALSE), "Not Found")</f>
        <v>Not Found</v>
      </c>
      <c r="Q221" s="27" t="b">
        <f>AND('RIDE DATA'!$A$5&lt;'Registration Data'!$P37,'RIDE DATA'!$B$5&gt;'Registration Data'!$P37)</f>
        <v>0</v>
      </c>
      <c r="R221" s="27">
        <f>IF(Q221=TRUE,O221*0.03,0)</f>
        <v>0</v>
      </c>
      <c r="S221" s="25">
        <f>COUNTIF('Historical Registration Data'!D:D,'Registration Data'!C37)</f>
        <v>0</v>
      </c>
      <c r="T221" s="28" t="e">
        <f>R221+O221</f>
        <v>#VALUE!</v>
      </c>
      <c r="U221" s="29" t="e">
        <f>T221/F221</f>
        <v>#VALUE!</v>
      </c>
      <c r="V221" s="44" t="e">
        <f>IF(U221&gt;100%,((U221-1)*10000),0)</f>
        <v>#VALUE!</v>
      </c>
      <c r="W221"/>
    </row>
    <row r="222" spans="1:23" x14ac:dyDescent="0.25">
      <c r="A222" s="55" t="s">
        <v>25</v>
      </c>
      <c r="B222" s="56" t="s">
        <v>307</v>
      </c>
      <c r="C222" s="56" t="s">
        <v>308</v>
      </c>
      <c r="D222" s="57">
        <v>285</v>
      </c>
      <c r="E222" s="11"/>
      <c r="F222" s="23">
        <f>D222*0.94</f>
        <v>267.89999999999998</v>
      </c>
      <c r="G222" s="24">
        <f>IF(O222="Not Found",0,F222)</f>
        <v>0</v>
      </c>
      <c r="H222" s="59" t="s">
        <v>513</v>
      </c>
      <c r="I222" s="59" t="s">
        <v>519</v>
      </c>
      <c r="J222" s="59"/>
      <c r="K222" s="59" t="s">
        <v>541</v>
      </c>
      <c r="L222" s="59"/>
      <c r="O222" s="26" t="str">
        <f>IFERROR(VLOOKUP(C:C,'Results Data'!A:F,6,FALSE), "Not Found")</f>
        <v>Not Found</v>
      </c>
      <c r="P222" s="27" t="str">
        <f>IFERROR(VLOOKUP(C:C,'Results Data'!A:M,13,FALSE), "Not Found")</f>
        <v>Not Found</v>
      </c>
      <c r="Q222" s="27" t="b">
        <f>AND('RIDE DATA'!$A$5&lt;'Registration Data'!$P145,'RIDE DATA'!$B$5&gt;'Registration Data'!$P145)</f>
        <v>0</v>
      </c>
      <c r="R222" s="27">
        <f>IF(Q222=TRUE,O222*0.03,0)</f>
        <v>0</v>
      </c>
      <c r="S222" s="25">
        <f>COUNTIF('Historical Registration Data'!D:D,'Registration Data'!C145)</f>
        <v>0</v>
      </c>
      <c r="T222" s="28" t="e">
        <f>R222+O222</f>
        <v>#VALUE!</v>
      </c>
      <c r="U222" s="29" t="e">
        <f>T222/F222</f>
        <v>#VALUE!</v>
      </c>
      <c r="V222" s="44" t="e">
        <f>IF(U222&gt;100%,((U222-1)*10000),0)</f>
        <v>#VALUE!</v>
      </c>
      <c r="W222"/>
    </row>
    <row r="223" spans="1:23" x14ac:dyDescent="0.25">
      <c r="A223" s="61" t="s">
        <v>29</v>
      </c>
      <c r="B223" s="56" t="s">
        <v>319</v>
      </c>
      <c r="C223" s="56" t="s">
        <v>320</v>
      </c>
      <c r="D223" s="57">
        <v>264</v>
      </c>
      <c r="E223" s="11"/>
      <c r="F223" s="23">
        <f>D223*0.94</f>
        <v>248.16</v>
      </c>
      <c r="G223" s="24">
        <f>IF(O223="Not Found",0,F223)</f>
        <v>0</v>
      </c>
      <c r="H223" s="59"/>
      <c r="I223" s="59"/>
      <c r="J223" s="59"/>
      <c r="K223" s="59"/>
      <c r="L223" s="59"/>
      <c r="O223" s="26" t="str">
        <f>IFERROR(VLOOKUP(C:C,'Results Data'!A:F,6,FALSE), "Not Found")</f>
        <v>Not Found</v>
      </c>
      <c r="P223" s="27" t="str">
        <f>IFERROR(VLOOKUP(C:C,'Results Data'!A:M,13,FALSE), "Not Found")</f>
        <v>Not Found</v>
      </c>
      <c r="Q223" s="27" t="b">
        <f>AND('RIDE DATA'!$A$5&lt;'Registration Data'!$P152,'RIDE DATA'!$B$5&gt;'Registration Data'!$P152)</f>
        <v>0</v>
      </c>
      <c r="R223" s="27">
        <f>IF(Q223=TRUE,O223*0.03,0)</f>
        <v>0</v>
      </c>
      <c r="S223" s="25">
        <f>COUNTIF('Historical Registration Data'!D:D,'Registration Data'!C152)</f>
        <v>0</v>
      </c>
      <c r="T223" s="28" t="e">
        <f>R223+O223</f>
        <v>#VALUE!</v>
      </c>
      <c r="U223" s="29" t="e">
        <f>T223/F223</f>
        <v>#VALUE!</v>
      </c>
      <c r="V223" s="44" t="e">
        <f>IF(U223&gt;100%,((U223-1)*10000),0)</f>
        <v>#VALUE!</v>
      </c>
      <c r="W223"/>
    </row>
    <row r="224" spans="1:23" x14ac:dyDescent="0.25">
      <c r="A224" s="60" t="s">
        <v>28</v>
      </c>
      <c r="B224" s="56" t="s">
        <v>237</v>
      </c>
      <c r="C224" s="56" t="s">
        <v>238</v>
      </c>
      <c r="D224" s="57">
        <v>312</v>
      </c>
      <c r="E224" s="11" t="s">
        <v>547</v>
      </c>
      <c r="F224" s="23">
        <f>D224*0.94</f>
        <v>293.27999999999997</v>
      </c>
      <c r="G224" s="24">
        <f>IF(O224="Not Found",0,F224)</f>
        <v>0</v>
      </c>
      <c r="H224" s="59"/>
      <c r="I224" s="59"/>
      <c r="J224" s="59"/>
      <c r="K224" s="59"/>
      <c r="L224" s="59"/>
      <c r="O224" s="26" t="str">
        <f>IFERROR(VLOOKUP(C:C,'Results Data'!A:F,6,FALSE), "Not Found")</f>
        <v>Not Found</v>
      </c>
      <c r="P224" s="27" t="str">
        <f>IFERROR(VLOOKUP(C:C,'Results Data'!A:M,13,FALSE), "Not Found")</f>
        <v>Not Found</v>
      </c>
      <c r="Q224" s="27" t="b">
        <f>AND('RIDE DATA'!$A$5&lt;'Registration Data'!$P108,'RIDE DATA'!$B$5&gt;'Registration Data'!$P108)</f>
        <v>0</v>
      </c>
      <c r="R224" s="27">
        <f>IF(Q224=TRUE,O224*0.03,0)</f>
        <v>0</v>
      </c>
      <c r="S224" s="25">
        <f>COUNTIF('Historical Registration Data'!D:D,'Registration Data'!C108)</f>
        <v>0</v>
      </c>
      <c r="T224" s="28" t="e">
        <f>R224+O224</f>
        <v>#VALUE!</v>
      </c>
      <c r="U224" s="29" t="e">
        <f>T224/F224</f>
        <v>#VALUE!</v>
      </c>
      <c r="V224" s="44" t="e">
        <f>IF(U224&gt;100%,((U224-1)*10000),0)</f>
        <v>#VALUE!</v>
      </c>
      <c r="W224"/>
    </row>
    <row r="225" spans="1:23" x14ac:dyDescent="0.25">
      <c r="A225" s="55" t="s">
        <v>25</v>
      </c>
      <c r="B225" s="56" t="s">
        <v>104</v>
      </c>
      <c r="C225" s="56" t="s">
        <v>105</v>
      </c>
      <c r="D225" s="57">
        <v>323</v>
      </c>
      <c r="E225" s="11" t="s">
        <v>547</v>
      </c>
      <c r="F225" s="23">
        <f>D225*0.94</f>
        <v>303.62</v>
      </c>
      <c r="G225" s="24">
        <f>IF(O225="Not Found",0,F225)</f>
        <v>0</v>
      </c>
      <c r="H225" s="59" t="s">
        <v>518</v>
      </c>
      <c r="I225" s="59" t="s">
        <v>514</v>
      </c>
      <c r="J225" s="59"/>
      <c r="K225" s="59"/>
      <c r="L225" s="59"/>
      <c r="O225" s="26" t="str">
        <f>IFERROR(VLOOKUP(C:C,'Results Data'!A:F,6,FALSE), "Not Found")</f>
        <v>Not Found</v>
      </c>
      <c r="P225" s="27" t="str">
        <f>IFERROR(VLOOKUP(C:C,'Results Data'!A:M,13,FALSE), "Not Found")</f>
        <v>Not Found</v>
      </c>
      <c r="Q225" s="27" t="b">
        <f>AND('RIDE DATA'!$A$5&lt;'Registration Data'!$P38,'RIDE DATA'!$B$5&gt;'Registration Data'!$P38)</f>
        <v>0</v>
      </c>
      <c r="R225" s="27">
        <f>IF(Q225=TRUE,O225*0.03,0)</f>
        <v>0</v>
      </c>
      <c r="S225" s="25">
        <f>COUNTIF('Historical Registration Data'!D:D,'Registration Data'!C38)</f>
        <v>0</v>
      </c>
      <c r="T225" s="28" t="e">
        <f>R225+O225</f>
        <v>#VALUE!</v>
      </c>
      <c r="U225" s="29" t="e">
        <f>T225/F225</f>
        <v>#VALUE!</v>
      </c>
      <c r="V225" s="44" t="e">
        <f>IF(U225&gt;100%,((U225-1)*10000),0)</f>
        <v>#VALUE!</v>
      </c>
      <c r="W225"/>
    </row>
    <row r="226" spans="1:23" x14ac:dyDescent="0.25">
      <c r="A226" s="62" t="s">
        <v>26</v>
      </c>
      <c r="B226" s="56" t="s">
        <v>88</v>
      </c>
      <c r="C226" s="56" t="s">
        <v>89</v>
      </c>
      <c r="D226" s="57">
        <v>418</v>
      </c>
      <c r="E226" s="11"/>
      <c r="F226" s="23">
        <f>D226*0.94</f>
        <v>392.91999999999996</v>
      </c>
      <c r="G226" s="24">
        <f>IF(O226="Not Found",0,F226)</f>
        <v>0</v>
      </c>
      <c r="H226" s="59" t="s">
        <v>518</v>
      </c>
      <c r="I226" s="59" t="s">
        <v>521</v>
      </c>
      <c r="J226" s="59" t="s">
        <v>529</v>
      </c>
      <c r="K226" s="59"/>
      <c r="L226" s="59"/>
      <c r="O226" s="26" t="str">
        <f>IFERROR(VLOOKUP(C:C,'Results Data'!A:F,6,FALSE), "Not Found")</f>
        <v>Not Found</v>
      </c>
      <c r="P226" s="27" t="str">
        <f>IFERROR(VLOOKUP(C:C,'Results Data'!A:M,13,FALSE), "Not Found")</f>
        <v>Not Found</v>
      </c>
      <c r="Q226" s="27" t="b">
        <f>AND('RIDE DATA'!$A$5&lt;'Registration Data'!$P30,'RIDE DATA'!$B$5&gt;'Registration Data'!$P30)</f>
        <v>0</v>
      </c>
      <c r="R226" s="27">
        <f>IF(Q226=TRUE,O226*0.03,0)</f>
        <v>0</v>
      </c>
      <c r="S226" s="25">
        <f>COUNTIF('Historical Registration Data'!D:D,'Registration Data'!C30)</f>
        <v>0</v>
      </c>
      <c r="T226" s="28" t="e">
        <f>R226+O226</f>
        <v>#VALUE!</v>
      </c>
      <c r="U226" s="29" t="e">
        <f>T226/F226</f>
        <v>#VALUE!</v>
      </c>
      <c r="V226" s="44" t="e">
        <f>IF(U226&gt;100%,((U226-1)*10000),0)</f>
        <v>#VALUE!</v>
      </c>
      <c r="W226"/>
    </row>
    <row r="227" spans="1:23" x14ac:dyDescent="0.25">
      <c r="A227" s="60" t="s">
        <v>28</v>
      </c>
      <c r="B227" s="56" t="s">
        <v>295</v>
      </c>
      <c r="C227" s="56" t="s">
        <v>296</v>
      </c>
      <c r="D227" s="57">
        <v>434</v>
      </c>
      <c r="E227" s="11"/>
      <c r="F227" s="23">
        <f>D227*0.94</f>
        <v>407.96</v>
      </c>
      <c r="G227" s="24">
        <f>IF(O227="Not Found",0,F227)</f>
        <v>0</v>
      </c>
      <c r="H227" s="59"/>
      <c r="I227" s="59"/>
      <c r="J227" s="59"/>
      <c r="K227" s="59"/>
      <c r="L227" s="59"/>
      <c r="O227" s="26" t="str">
        <f>IFERROR(VLOOKUP(C:C,'Results Data'!A:F,6,FALSE), "Not Found")</f>
        <v>Not Found</v>
      </c>
      <c r="P227" s="27" t="str">
        <f>IFERROR(VLOOKUP(C:C,'Results Data'!A:M,13,FALSE), "Not Found")</f>
        <v>Not Found</v>
      </c>
      <c r="Q227" s="27" t="b">
        <f>AND('RIDE DATA'!$A$5&lt;'Registration Data'!$P138,'RIDE DATA'!$B$5&gt;'Registration Data'!$P138)</f>
        <v>0</v>
      </c>
      <c r="R227" s="27">
        <f>IF(Q227=TRUE,O227*0.03,0)</f>
        <v>0</v>
      </c>
      <c r="S227" s="25">
        <f>COUNTIF('Historical Registration Data'!D:D,'Registration Data'!C138)</f>
        <v>0</v>
      </c>
      <c r="T227" s="28" t="e">
        <f>R227+O227</f>
        <v>#VALUE!</v>
      </c>
      <c r="U227" s="29" t="e">
        <f>T227/F227</f>
        <v>#VALUE!</v>
      </c>
      <c r="V227" s="44" t="e">
        <f>IF(U227&gt;100%,((U227-1)*10000),0)</f>
        <v>#VALUE!</v>
      </c>
      <c r="W227"/>
    </row>
    <row r="228" spans="1:23" x14ac:dyDescent="0.25">
      <c r="A228" s="61" t="s">
        <v>29</v>
      </c>
      <c r="B228" s="56" t="s">
        <v>469</v>
      </c>
      <c r="C228" s="56" t="s">
        <v>470</v>
      </c>
      <c r="D228" s="57">
        <v>672</v>
      </c>
      <c r="E228"/>
      <c r="F228" s="23">
        <f>D228*0.94</f>
        <v>631.67999999999995</v>
      </c>
      <c r="G228" s="24">
        <f>IF(O228="Not Found",0,F228)</f>
        <v>0</v>
      </c>
      <c r="H228" s="59" t="s">
        <v>513</v>
      </c>
      <c r="I228" s="59" t="s">
        <v>516</v>
      </c>
      <c r="J228" s="59"/>
      <c r="K228" s="59"/>
      <c r="L228" s="59" t="s">
        <v>524</v>
      </c>
      <c r="O228" s="26" t="str">
        <f>IFERROR(VLOOKUP(C:C,'Results Data'!A:F,6,FALSE), "Not Found")</f>
        <v>Not Found</v>
      </c>
      <c r="P228" s="27" t="str">
        <f>IFERROR(VLOOKUP(C:C,'Results Data'!A:M,13,FALSE), "Not Found")</f>
        <v>Not Found</v>
      </c>
      <c r="Q228" s="27" t="b">
        <f>AND('RIDE DATA'!$A$5&lt;'Registration Data'!$P233,'RIDE DATA'!$B$5&gt;'Registration Data'!$P233)</f>
        <v>0</v>
      </c>
      <c r="R228" s="27">
        <f>IF(Q228=TRUE,O228*0.03,0)</f>
        <v>0</v>
      </c>
      <c r="S228" s="25">
        <f>COUNTIF('Historical Registration Data'!D:D,'Registration Data'!C233)</f>
        <v>0</v>
      </c>
      <c r="T228" s="28" t="e">
        <f>R228+O228</f>
        <v>#VALUE!</v>
      </c>
      <c r="U228" s="29" t="e">
        <f>T228/F228</f>
        <v>#VALUE!</v>
      </c>
      <c r="V228" s="44" t="e">
        <f>IF(U228&gt;100%,((U228-1)*10000),0)</f>
        <v>#VALUE!</v>
      </c>
      <c r="W228"/>
    </row>
    <row r="229" spans="1:23" x14ac:dyDescent="0.25">
      <c r="A229" s="60" t="s">
        <v>28</v>
      </c>
      <c r="B229" s="56" t="s">
        <v>465</v>
      </c>
      <c r="C229" s="56" t="s">
        <v>466</v>
      </c>
      <c r="D229" s="57">
        <v>349</v>
      </c>
      <c r="E229"/>
      <c r="F229" s="23">
        <f>D229*0.94</f>
        <v>328.06</v>
      </c>
      <c r="G229" s="24">
        <f>IF(O229="Not Found",0,F229)</f>
        <v>0</v>
      </c>
      <c r="H229" s="59"/>
      <c r="I229" s="59"/>
      <c r="J229" s="59"/>
      <c r="K229" s="59"/>
      <c r="L229" s="59"/>
      <c r="O229" s="26" t="str">
        <f>IFERROR(VLOOKUP(C:C,'Results Data'!A:F,6,FALSE), "Not Found")</f>
        <v>Not Found</v>
      </c>
      <c r="P229" s="27" t="str">
        <f>IFERROR(VLOOKUP(C:C,'Results Data'!A:M,13,FALSE), "Not Found")</f>
        <v>Not Found</v>
      </c>
      <c r="Q229" s="27" t="b">
        <f>AND('RIDE DATA'!$A$5&lt;'Registration Data'!$P231,'RIDE DATA'!$B$5&gt;'Registration Data'!$P231)</f>
        <v>0</v>
      </c>
      <c r="R229" s="27">
        <f>IF(Q229=TRUE,O229*0.03,0)</f>
        <v>0</v>
      </c>
      <c r="S229" s="25">
        <f>COUNTIF('Historical Registration Data'!D:D,'Registration Data'!C231)</f>
        <v>0</v>
      </c>
      <c r="T229" s="28" t="e">
        <f>R229+O229</f>
        <v>#VALUE!</v>
      </c>
      <c r="U229" s="29" t="e">
        <f>T229/F229</f>
        <v>#VALUE!</v>
      </c>
      <c r="V229" s="44" t="e">
        <f>IF(U229&gt;100%,((U229-1)*10000),0)</f>
        <v>#VALUE!</v>
      </c>
      <c r="W229"/>
    </row>
    <row r="230" spans="1:23" x14ac:dyDescent="0.25">
      <c r="A230" s="55" t="s">
        <v>25</v>
      </c>
      <c r="B230" s="56" t="s">
        <v>417</v>
      </c>
      <c r="C230" s="56" t="s">
        <v>418</v>
      </c>
      <c r="D230" s="57">
        <v>405</v>
      </c>
      <c r="E230"/>
      <c r="F230" s="23">
        <f>D230*0.94</f>
        <v>380.7</v>
      </c>
      <c r="G230" s="24">
        <f>IF(O230="Not Found",0,F230)</f>
        <v>0</v>
      </c>
      <c r="H230" s="59"/>
      <c r="I230" s="59"/>
      <c r="J230" s="59"/>
      <c r="K230" s="59"/>
      <c r="L230" s="59"/>
      <c r="O230" s="26" t="str">
        <f>IFERROR(VLOOKUP(C:C,'Results Data'!A:F,6,FALSE), "Not Found")</f>
        <v>Not Found</v>
      </c>
      <c r="P230" s="27" t="str">
        <f>IFERROR(VLOOKUP(C:C,'Results Data'!A:M,13,FALSE), "Not Found")</f>
        <v>Not Found</v>
      </c>
      <c r="Q230" s="27" t="b">
        <f>AND('RIDE DATA'!$A$5&lt;'Registration Data'!$P206,'RIDE DATA'!$B$5&gt;'Registration Data'!$P206)</f>
        <v>0</v>
      </c>
      <c r="R230" s="27">
        <f>IF(Q230=TRUE,O230*0.03,0)</f>
        <v>0</v>
      </c>
      <c r="S230" s="25">
        <f>COUNTIF('Historical Registration Data'!D:D,'Registration Data'!C206)</f>
        <v>0</v>
      </c>
      <c r="T230" s="28" t="e">
        <f>R230+O230</f>
        <v>#VALUE!</v>
      </c>
      <c r="U230" s="29" t="e">
        <f>T230/F230</f>
        <v>#VALUE!</v>
      </c>
      <c r="V230" s="44" t="e">
        <f>IF(U230&gt;100%,((U230-1)*10000),0)</f>
        <v>#VALUE!</v>
      </c>
      <c r="W230"/>
    </row>
    <row r="231" spans="1:23" x14ac:dyDescent="0.25">
      <c r="A231" s="60" t="s">
        <v>28</v>
      </c>
      <c r="B231" s="56" t="s">
        <v>156</v>
      </c>
      <c r="C231" s="56" t="s">
        <v>157</v>
      </c>
      <c r="D231" s="57">
        <v>281</v>
      </c>
      <c r="E231" s="11"/>
      <c r="F231" s="23">
        <f>D231*0.94</f>
        <v>264.14</v>
      </c>
      <c r="G231" s="24">
        <f>IF(O231="Not Found",0,F231)</f>
        <v>0</v>
      </c>
      <c r="H231" s="59" t="s">
        <v>513</v>
      </c>
      <c r="I231" s="59" t="s">
        <v>514</v>
      </c>
      <c r="J231" s="59"/>
      <c r="K231" s="59"/>
      <c r="L231" s="59"/>
      <c r="O231" s="26" t="str">
        <f>IFERROR(VLOOKUP(C:C,'Results Data'!A:F,6,FALSE), "Not Found")</f>
        <v>Not Found</v>
      </c>
      <c r="P231" s="27" t="str">
        <f>IFERROR(VLOOKUP(C:C,'Results Data'!A:M,13,FALSE), "Not Found")</f>
        <v>Not Found</v>
      </c>
      <c r="Q231" s="27" t="b">
        <f>AND('RIDE DATA'!$A$5&lt;'Registration Data'!$P64,'RIDE DATA'!$B$5&gt;'Registration Data'!$P64)</f>
        <v>0</v>
      </c>
      <c r="R231" s="27">
        <f>IF(Q231=TRUE,O231*0.03,0)</f>
        <v>0</v>
      </c>
      <c r="S231" s="25">
        <f>COUNTIF('Historical Registration Data'!D:D,'Registration Data'!C64)</f>
        <v>0</v>
      </c>
      <c r="T231" s="28" t="e">
        <f>R231+O231</f>
        <v>#VALUE!</v>
      </c>
      <c r="U231" s="29" t="e">
        <f>T231/F231</f>
        <v>#VALUE!</v>
      </c>
      <c r="V231" s="44" t="e">
        <f>IF(U231&gt;100%,((U231-1)*10000),0)</f>
        <v>#VALUE!</v>
      </c>
      <c r="W231"/>
    </row>
    <row r="232" spans="1:23" x14ac:dyDescent="0.25">
      <c r="A232" s="62" t="s">
        <v>26</v>
      </c>
      <c r="B232" s="56" t="s">
        <v>122</v>
      </c>
      <c r="C232" s="56" t="s">
        <v>123</v>
      </c>
      <c r="D232" s="57">
        <v>367</v>
      </c>
      <c r="E232" s="11"/>
      <c r="F232" s="23">
        <f>D232*0.94</f>
        <v>344.97999999999996</v>
      </c>
      <c r="G232" s="24">
        <f>IF(O232="Not Found",0,F232)</f>
        <v>0</v>
      </c>
      <c r="H232" s="59"/>
      <c r="I232" s="59"/>
      <c r="J232" s="59"/>
      <c r="K232" s="59"/>
      <c r="L232" s="59"/>
      <c r="O232" s="26" t="str">
        <f>IFERROR(VLOOKUP(C:C,'Results Data'!A:F,6,FALSE), "Not Found")</f>
        <v>Not Found</v>
      </c>
      <c r="P232" s="27" t="str">
        <f>IFERROR(VLOOKUP(C:C,'Results Data'!A:M,13,FALSE), "Not Found")</f>
        <v>Not Found</v>
      </c>
      <c r="Q232" s="27" t="b">
        <f>AND('RIDE DATA'!$A$5&lt;'Registration Data'!$P47,'RIDE DATA'!$B$5&gt;'Registration Data'!$P47)</f>
        <v>0</v>
      </c>
      <c r="R232" s="27">
        <f>IF(Q232=TRUE,O232*0.03,0)</f>
        <v>0</v>
      </c>
      <c r="S232" s="25">
        <f>COUNTIF('Historical Registration Data'!D:D,'Registration Data'!C47)</f>
        <v>0</v>
      </c>
      <c r="T232" s="28" t="e">
        <f>R232+O232</f>
        <v>#VALUE!</v>
      </c>
      <c r="U232" s="29" t="e">
        <f>T232/F232</f>
        <v>#VALUE!</v>
      </c>
      <c r="V232" s="44" t="e">
        <f>IF(U232&gt;100%,((U232-1)*10000),0)</f>
        <v>#VALUE!</v>
      </c>
      <c r="W232"/>
    </row>
    <row r="233" spans="1:23" x14ac:dyDescent="0.25">
      <c r="A233" s="61" t="s">
        <v>29</v>
      </c>
      <c r="B233" s="56" t="s">
        <v>289</v>
      </c>
      <c r="C233" s="56" t="s">
        <v>290</v>
      </c>
      <c r="D233" s="57">
        <v>444</v>
      </c>
      <c r="E233" s="11"/>
      <c r="F233" s="23">
        <f>D233*0.94</f>
        <v>417.35999999999996</v>
      </c>
      <c r="G233" s="24">
        <f>IF(O233="Not Found",0,F233)</f>
        <v>0</v>
      </c>
      <c r="H233" s="59" t="s">
        <v>513</v>
      </c>
      <c r="I233" s="59" t="s">
        <v>521</v>
      </c>
      <c r="J233" s="59" t="s">
        <v>525</v>
      </c>
      <c r="K233" s="59"/>
      <c r="L233" s="59"/>
      <c r="O233" s="26" t="str">
        <f>IFERROR(VLOOKUP(C:C,'Results Data'!A:F,6,FALSE), "Not Found")</f>
        <v>Not Found</v>
      </c>
      <c r="P233" s="27" t="str">
        <f>IFERROR(VLOOKUP(C:C,'Results Data'!A:M,13,FALSE), "Not Found")</f>
        <v>Not Found</v>
      </c>
      <c r="Q233" s="27" t="b">
        <f>AND('RIDE DATA'!$A$5&lt;'Registration Data'!$P135,'RIDE DATA'!$B$5&gt;'Registration Data'!$P135)</f>
        <v>0</v>
      </c>
      <c r="R233" s="27">
        <f>IF(Q233=TRUE,O233*0.03,0)</f>
        <v>0</v>
      </c>
      <c r="S233" s="25">
        <f>COUNTIF('Historical Registration Data'!D:D,'Registration Data'!C135)</f>
        <v>0</v>
      </c>
      <c r="T233" s="28" t="e">
        <f>R233+O233</f>
        <v>#VALUE!</v>
      </c>
      <c r="U233" s="29" t="e">
        <f>T233/F233</f>
        <v>#VALUE!</v>
      </c>
      <c r="V233" s="44" t="e">
        <f>IF(U233&gt;100%,((U233-1)*10000),0)</f>
        <v>#VALUE!</v>
      </c>
      <c r="W233"/>
    </row>
    <row r="234" spans="1:23" x14ac:dyDescent="0.25">
      <c r="A234" s="61" t="s">
        <v>29</v>
      </c>
      <c r="B234" s="56" t="s">
        <v>369</v>
      </c>
      <c r="C234" s="56" t="s">
        <v>370</v>
      </c>
      <c r="D234" s="57">
        <v>354</v>
      </c>
      <c r="E234"/>
      <c r="F234" s="23">
        <f>D234*0.94</f>
        <v>332.76</v>
      </c>
      <c r="G234" s="24">
        <f>IF(O234="Not Found",0,F234)</f>
        <v>0</v>
      </c>
      <c r="H234" s="59" t="s">
        <v>523</v>
      </c>
      <c r="I234" s="59" t="s">
        <v>516</v>
      </c>
      <c r="J234" s="59"/>
      <c r="K234" s="59"/>
      <c r="L234" s="59"/>
      <c r="O234" s="26" t="str">
        <f>IFERROR(VLOOKUP(C:C,'Results Data'!A:F,6,FALSE), "Not Found")</f>
        <v>Not Found</v>
      </c>
      <c r="P234" s="27" t="str">
        <f>IFERROR(VLOOKUP(C:C,'Results Data'!A:M,13,FALSE), "Not Found")</f>
        <v>Not Found</v>
      </c>
      <c r="Q234" s="27" t="b">
        <f>AND('RIDE DATA'!$A$5&lt;'Registration Data'!$P180,'RIDE DATA'!$B$5&gt;'Registration Data'!$P180)</f>
        <v>0</v>
      </c>
      <c r="R234" s="27">
        <f>IF(Q234=TRUE,O234*0.03,0)</f>
        <v>0</v>
      </c>
      <c r="S234" s="25">
        <f>COUNTIF('Historical Registration Data'!D:D,'Registration Data'!C180)</f>
        <v>0</v>
      </c>
      <c r="T234" s="28" t="e">
        <f>R234+O234</f>
        <v>#VALUE!</v>
      </c>
      <c r="U234" s="29" t="e">
        <f>T234/F234</f>
        <v>#VALUE!</v>
      </c>
      <c r="V234" s="44" t="e">
        <f>IF(U234&gt;100%,((U234-1)*10000),0)</f>
        <v>#VALUE!</v>
      </c>
      <c r="W234"/>
    </row>
    <row r="235" spans="1:23" x14ac:dyDescent="0.25">
      <c r="A235" s="60" t="s">
        <v>28</v>
      </c>
      <c r="B235" s="56" t="s">
        <v>86</v>
      </c>
      <c r="C235" s="56" t="s">
        <v>87</v>
      </c>
      <c r="D235" s="57">
        <v>404</v>
      </c>
      <c r="E235" s="11"/>
      <c r="F235" s="23">
        <f>D235*0.94</f>
        <v>379.76</v>
      </c>
      <c r="G235" s="24">
        <f>IF(O235="Not Found",0,F235)</f>
        <v>0</v>
      </c>
      <c r="H235" s="59" t="s">
        <v>513</v>
      </c>
      <c r="I235" s="59" t="s">
        <v>521</v>
      </c>
      <c r="J235" s="59" t="s">
        <v>522</v>
      </c>
      <c r="K235" s="59"/>
      <c r="L235" s="59"/>
      <c r="O235" s="26" t="str">
        <f>IFERROR(VLOOKUP(C:C,'Results Data'!A:F,6,FALSE), "Not Found")</f>
        <v>Not Found</v>
      </c>
      <c r="P235" s="27" t="str">
        <f>IFERROR(VLOOKUP(C:C,'Results Data'!A:M,13,FALSE), "Not Found")</f>
        <v>Not Found</v>
      </c>
      <c r="Q235" s="27" t="b">
        <f>AND('RIDE DATA'!$A$5&lt;'Registration Data'!$P29,'RIDE DATA'!$B$5&gt;'Registration Data'!$P29)</f>
        <v>0</v>
      </c>
      <c r="R235" s="27">
        <f>IF(Q235=TRUE,O235*0.03,0)</f>
        <v>0</v>
      </c>
      <c r="S235" s="25">
        <f>COUNTIF('Historical Registration Data'!D:D,'Registration Data'!C29)</f>
        <v>0</v>
      </c>
      <c r="T235" s="28" t="e">
        <f>R235+O235</f>
        <v>#VALUE!</v>
      </c>
      <c r="U235" s="29" t="e">
        <f>T235/F235</f>
        <v>#VALUE!</v>
      </c>
      <c r="V235" s="44" t="e">
        <f>IF(U235&gt;100%,((U235-1)*10000),0)</f>
        <v>#VALUE!</v>
      </c>
      <c r="W235"/>
    </row>
    <row r="236" spans="1:23" x14ac:dyDescent="0.25">
      <c r="A236" s="61" t="s">
        <v>29</v>
      </c>
      <c r="B236" s="56" t="s">
        <v>349</v>
      </c>
      <c r="C236" s="56" t="s">
        <v>350</v>
      </c>
      <c r="D236" s="57">
        <v>366</v>
      </c>
      <c r="E236"/>
      <c r="F236" s="23">
        <f>D236*0.94</f>
        <v>344.03999999999996</v>
      </c>
      <c r="G236" s="24">
        <f>IF(O236="Not Found",0,F236)</f>
        <v>0</v>
      </c>
      <c r="H236" s="59"/>
      <c r="I236" s="59"/>
      <c r="J236" s="59"/>
      <c r="K236" s="59"/>
      <c r="L236" s="59"/>
      <c r="O236" s="26" t="str">
        <f>IFERROR(VLOOKUP(C:C,'Results Data'!A:F,6,FALSE), "Not Found")</f>
        <v>Not Found</v>
      </c>
      <c r="P236" s="27" t="str">
        <f>IFERROR(VLOOKUP(C:C,'Results Data'!A:M,13,FALSE), "Not Found")</f>
        <v>Not Found</v>
      </c>
      <c r="Q236" s="27" t="b">
        <f>AND('RIDE DATA'!$A$5&lt;'Registration Data'!$P169,'RIDE DATA'!$B$5&gt;'Registration Data'!$P169)</f>
        <v>0</v>
      </c>
      <c r="R236" s="27">
        <f>IF(Q236=TRUE,O236*0.03,0)</f>
        <v>0</v>
      </c>
      <c r="S236" s="25">
        <f>COUNTIF('Historical Registration Data'!D:D,'Registration Data'!C169)</f>
        <v>0</v>
      </c>
      <c r="T236" s="28" t="e">
        <f>R236+O236</f>
        <v>#VALUE!</v>
      </c>
      <c r="U236" s="29" t="e">
        <f>T236/F236</f>
        <v>#VALUE!</v>
      </c>
      <c r="V236" s="44" t="e">
        <f>IF(U236&gt;100%,((U236-1)*10000),0)</f>
        <v>#VALUE!</v>
      </c>
      <c r="W236"/>
    </row>
    <row r="237" spans="1:23" x14ac:dyDescent="0.25">
      <c r="A237" s="62" t="s">
        <v>26</v>
      </c>
      <c r="B237" s="56" t="s">
        <v>176</v>
      </c>
      <c r="C237" s="56" t="s">
        <v>177</v>
      </c>
      <c r="D237" s="57">
        <v>283</v>
      </c>
      <c r="E237" s="11"/>
      <c r="F237" s="23">
        <f>D237*0.94</f>
        <v>266.02</v>
      </c>
      <c r="G237" s="24">
        <f>IF(O237="Not Found",0,F237)</f>
        <v>0</v>
      </c>
      <c r="H237" s="59"/>
      <c r="I237" s="59"/>
      <c r="J237" s="59"/>
      <c r="K237" s="59"/>
      <c r="L237" s="59"/>
      <c r="O237" s="26" t="str">
        <f>IFERROR(VLOOKUP(C:C,'Results Data'!A:F,6,FALSE), "Not Found")</f>
        <v>Not Found</v>
      </c>
      <c r="P237" s="27" t="str">
        <f>IFERROR(VLOOKUP(C:C,'Results Data'!A:M,13,FALSE), "Not Found")</f>
        <v>Not Found</v>
      </c>
      <c r="Q237" s="27" t="b">
        <f>AND('RIDE DATA'!$A$5&lt;'Registration Data'!$P74,'RIDE DATA'!$B$5&gt;'Registration Data'!$P74)</f>
        <v>0</v>
      </c>
      <c r="R237" s="27">
        <f>IF(Q237=TRUE,O237*0.03,0)</f>
        <v>0</v>
      </c>
      <c r="S237" s="25">
        <f>COUNTIF('Historical Registration Data'!D:D,'Registration Data'!C74)</f>
        <v>0</v>
      </c>
      <c r="T237" s="28" t="e">
        <f>R237+O237</f>
        <v>#VALUE!</v>
      </c>
      <c r="U237" s="29" t="e">
        <f>T237/F237</f>
        <v>#VALUE!</v>
      </c>
      <c r="V237" s="44" t="e">
        <f>IF(U237&gt;100%,((U237-1)*10000),0)</f>
        <v>#VALUE!</v>
      </c>
      <c r="W237"/>
    </row>
    <row r="238" spans="1:23" x14ac:dyDescent="0.25">
      <c r="A238" s="62" t="s">
        <v>26</v>
      </c>
      <c r="B238" s="56" t="s">
        <v>451</v>
      </c>
      <c r="C238" s="56" t="s">
        <v>452</v>
      </c>
      <c r="D238" s="57">
        <v>471</v>
      </c>
      <c r="E238"/>
      <c r="F238" s="23">
        <f>D238*0.94</f>
        <v>442.73999999999995</v>
      </c>
      <c r="G238" s="24">
        <f>IF(O238="Not Found",0,F238)</f>
        <v>0</v>
      </c>
      <c r="H238" s="59" t="s">
        <v>523</v>
      </c>
      <c r="I238" s="59" t="s">
        <v>516</v>
      </c>
      <c r="J238" s="59"/>
      <c r="K238" s="59"/>
      <c r="L238" s="59"/>
      <c r="O238" s="26" t="str">
        <f>IFERROR(VLOOKUP(C:C,'Results Data'!A:F,6,FALSE), "Not Found")</f>
        <v>Not Found</v>
      </c>
      <c r="P238" s="27" t="str">
        <f>IFERROR(VLOOKUP(C:C,'Results Data'!A:M,13,FALSE), "Not Found")</f>
        <v>Not Found</v>
      </c>
      <c r="Q238" s="27" t="b">
        <f>AND('RIDE DATA'!$A$5&lt;'Registration Data'!$P224,'RIDE DATA'!$B$5&gt;'Registration Data'!$P224)</f>
        <v>0</v>
      </c>
      <c r="R238" s="27">
        <f>IF(Q238=TRUE,O238*0.03,0)</f>
        <v>0</v>
      </c>
      <c r="S238" s="25">
        <f>COUNTIF('Historical Registration Data'!D:D,'Registration Data'!C224)</f>
        <v>0</v>
      </c>
      <c r="T238" s="28" t="e">
        <f>R238+O238</f>
        <v>#VALUE!</v>
      </c>
      <c r="U238" s="29" t="e">
        <f>T238/F238</f>
        <v>#VALUE!</v>
      </c>
      <c r="V238" s="44" t="e">
        <f>IF(U238&gt;100%,((U238-1)*10000),0)</f>
        <v>#VALUE!</v>
      </c>
      <c r="W238"/>
    </row>
    <row r="239" spans="1:23" x14ac:dyDescent="0.25">
      <c r="A239" s="55" t="s">
        <v>25</v>
      </c>
      <c r="B239" s="56" t="s">
        <v>183</v>
      </c>
      <c r="C239" s="56" t="s">
        <v>184</v>
      </c>
      <c r="D239" s="57">
        <v>323</v>
      </c>
      <c r="E239" s="11" t="s">
        <v>547</v>
      </c>
      <c r="F239" s="23">
        <f>D239*0.94</f>
        <v>303.62</v>
      </c>
      <c r="G239" s="24">
        <f>IF(O239="Not Found",0,F239)</f>
        <v>0</v>
      </c>
      <c r="H239" s="59" t="s">
        <v>513</v>
      </c>
      <c r="I239" s="59" t="s">
        <v>514</v>
      </c>
      <c r="J239" s="59"/>
      <c r="K239" s="59"/>
      <c r="L239" s="59"/>
      <c r="O239" s="26" t="str">
        <f>IFERROR(VLOOKUP(C:C,'Results Data'!A:F,6,FALSE), "Not Found")</f>
        <v>Not Found</v>
      </c>
      <c r="P239" s="27" t="str">
        <f>IFERROR(VLOOKUP(C:C,'Results Data'!A:M,13,FALSE), "Not Found")</f>
        <v>Not Found</v>
      </c>
      <c r="Q239" s="27" t="b">
        <f>AND('RIDE DATA'!$A$5&lt;'Registration Data'!$P78,'RIDE DATA'!$B$5&gt;'Registration Data'!$P78)</f>
        <v>0</v>
      </c>
      <c r="R239" s="27">
        <f>IF(Q239=TRUE,O239*0.03,0)</f>
        <v>0</v>
      </c>
      <c r="S239" s="25">
        <f>COUNTIF('Historical Registration Data'!D:D,'Registration Data'!C78)</f>
        <v>0</v>
      </c>
      <c r="T239" s="28" t="e">
        <f>R239+O239</f>
        <v>#VALUE!</v>
      </c>
      <c r="U239" s="29" t="e">
        <f>T239/F239</f>
        <v>#VALUE!</v>
      </c>
      <c r="V239" s="44" t="e">
        <f>IF(U239&gt;100%,((U239-1)*10000),0)</f>
        <v>#VALUE!</v>
      </c>
      <c r="W239"/>
    </row>
    <row r="240" spans="1:23" x14ac:dyDescent="0.25">
      <c r="A240" s="62" t="s">
        <v>26</v>
      </c>
      <c r="B240" s="56" t="s">
        <v>301</v>
      </c>
      <c r="C240" s="56" t="s">
        <v>302</v>
      </c>
      <c r="D240" s="57">
        <v>508</v>
      </c>
      <c r="E240" s="11"/>
      <c r="F240" s="23">
        <f>D240*0.94</f>
        <v>477.52</v>
      </c>
      <c r="G240" s="24">
        <f>IF(O240="Not Found",0,F240)</f>
        <v>0</v>
      </c>
      <c r="H240" s="59"/>
      <c r="I240" s="59"/>
      <c r="J240" s="59"/>
      <c r="K240" s="59"/>
      <c r="L240" s="59"/>
      <c r="O240" s="26" t="str">
        <f>IFERROR(VLOOKUP(C:C,'Results Data'!A:F,6,FALSE), "Not Found")</f>
        <v>Not Found</v>
      </c>
      <c r="P240" s="27" t="str">
        <f>IFERROR(VLOOKUP(C:C,'Results Data'!A:M,13,FALSE), "Not Found")</f>
        <v>Not Found</v>
      </c>
      <c r="Q240" s="27" t="b">
        <f>AND('RIDE DATA'!$A$5&lt;'Registration Data'!$P141,'RIDE DATA'!$B$5&gt;'Registration Data'!$P141)</f>
        <v>0</v>
      </c>
      <c r="R240" s="27">
        <f>IF(Q240=TRUE,O240*0.03,0)</f>
        <v>0</v>
      </c>
      <c r="S240" s="25">
        <f>COUNTIF('Historical Registration Data'!D:D,'Registration Data'!C141)</f>
        <v>0</v>
      </c>
      <c r="T240" s="28" t="e">
        <f>R240+O240</f>
        <v>#VALUE!</v>
      </c>
      <c r="U240" s="29" t="e">
        <f>T240/F240</f>
        <v>#VALUE!</v>
      </c>
      <c r="V240" s="44" t="e">
        <f>IF(U240&gt;100%,((U240-1)*10000),0)</f>
        <v>#VALUE!</v>
      </c>
      <c r="W240"/>
    </row>
    <row r="241" spans="1:23" x14ac:dyDescent="0.25">
      <c r="A241" s="61" t="s">
        <v>29</v>
      </c>
      <c r="B241" s="56" t="s">
        <v>36</v>
      </c>
      <c r="C241" s="56" t="s">
        <v>37</v>
      </c>
      <c r="D241" s="57">
        <v>400</v>
      </c>
      <c r="E241" s="11"/>
      <c r="F241" s="23">
        <f>D241*0.94</f>
        <v>376</v>
      </c>
      <c r="G241" s="24">
        <f>IF(O241="Not Found",0,F241)</f>
        <v>0</v>
      </c>
      <c r="H241" s="59" t="s">
        <v>513</v>
      </c>
      <c r="I241" s="59" t="s">
        <v>514</v>
      </c>
      <c r="J241" s="59"/>
      <c r="K241" s="59"/>
      <c r="L241" s="59" t="s">
        <v>515</v>
      </c>
      <c r="O241" s="26" t="str">
        <f>IFERROR(VLOOKUP(C:C,'Results Data'!A:F,6,FALSE), "Not Found")</f>
        <v>Not Found</v>
      </c>
      <c r="P241" s="27" t="str">
        <f>IFERROR(VLOOKUP(C:C,'Results Data'!A:M,13,FALSE), "Not Found")</f>
        <v>Not Found</v>
      </c>
      <c r="Q241" s="27" t="b">
        <f>AND('RIDE DATA'!$A$5&lt;'Registration Data'!$P4,'RIDE DATA'!$B$5&gt;'Registration Data'!$P4)</f>
        <v>0</v>
      </c>
      <c r="R241" s="27">
        <f>IF(Q241=TRUE,O241*0.03,0)</f>
        <v>0</v>
      </c>
      <c r="S241" s="25">
        <f>COUNTIF('Historical Registration Data'!D:D,'Registration Data'!C4)</f>
        <v>0</v>
      </c>
      <c r="T241" s="28" t="e">
        <f>R241+O241</f>
        <v>#VALUE!</v>
      </c>
      <c r="U241" s="29" t="e">
        <f>T241/F241</f>
        <v>#VALUE!</v>
      </c>
      <c r="V241" s="44" t="e">
        <f>IF(U241&gt;100%,((U241-1)*10000),0)</f>
        <v>#VALUE!</v>
      </c>
      <c r="W241"/>
    </row>
    <row r="242" spans="1:23" x14ac:dyDescent="0.25">
      <c r="A242" s="61" t="s">
        <v>29</v>
      </c>
      <c r="B242" s="56" t="s">
        <v>52</v>
      </c>
      <c r="C242" s="56" t="s">
        <v>53</v>
      </c>
      <c r="D242" s="57">
        <v>580</v>
      </c>
      <c r="E242" s="11"/>
      <c r="F242" s="23">
        <f>D242*0.94</f>
        <v>545.19999999999993</v>
      </c>
      <c r="G242" s="24">
        <f>IF(O242="Not Found",0,F242)</f>
        <v>0</v>
      </c>
      <c r="H242" s="59"/>
      <c r="I242" s="59"/>
      <c r="J242" s="59"/>
      <c r="K242" s="59"/>
      <c r="L242" s="59"/>
      <c r="O242" s="26" t="str">
        <f>IFERROR(VLOOKUP(C:C,'Results Data'!A:F,6,FALSE), "Not Found")</f>
        <v>Not Found</v>
      </c>
      <c r="P242" s="27" t="str">
        <f>IFERROR(VLOOKUP(C:C,'Results Data'!A:M,13,FALSE), "Not Found")</f>
        <v>Not Found</v>
      </c>
      <c r="Q242" s="27" t="b">
        <f>AND('RIDE DATA'!$A$5&lt;'Registration Data'!$P12,'RIDE DATA'!$B$5&gt;'Registration Data'!$P12)</f>
        <v>0</v>
      </c>
      <c r="R242" s="27">
        <f>IF(Q242=TRUE,O242*0.03,0)</f>
        <v>0</v>
      </c>
      <c r="S242" s="25">
        <f>COUNTIF('Historical Registration Data'!D:D,'Registration Data'!C12)</f>
        <v>0</v>
      </c>
      <c r="T242" s="28" t="e">
        <f>R242+O242</f>
        <v>#VALUE!</v>
      </c>
      <c r="U242" s="29" t="e">
        <f>T242/F242</f>
        <v>#VALUE!</v>
      </c>
      <c r="V242" s="44" t="e">
        <f>IF(U242&gt;100%,((U242-1)*10000),0)</f>
        <v>#VALUE!</v>
      </c>
      <c r="W242"/>
    </row>
    <row r="243" spans="1:23" x14ac:dyDescent="0.25">
      <c r="A243" s="58"/>
      <c r="B243" s="58"/>
      <c r="C243" s="58"/>
      <c r="D243" s="58"/>
      <c r="E243"/>
      <c r="F243" s="23">
        <f>D243*0.94</f>
        <v>0</v>
      </c>
      <c r="G243" s="24">
        <f>IF(O243="Not Found",0,F243)</f>
        <v>0</v>
      </c>
      <c r="H243" s="43"/>
      <c r="I243" s="43"/>
      <c r="J243" s="43"/>
      <c r="K243" s="43"/>
      <c r="L243" s="43"/>
      <c r="O243" s="26" t="str">
        <f>IFERROR(VLOOKUP(C:C,'Results Data'!A:F,6,FALSE), "Not Found")</f>
        <v>Not Found</v>
      </c>
      <c r="P243" s="27" t="str">
        <f>IFERROR(VLOOKUP(C:C,'Results Data'!A:M,13,FALSE), "Not Found")</f>
        <v>Not Found</v>
      </c>
      <c r="Q243" s="27" t="b">
        <f>AND('RIDE DATA'!$A$5&lt;'Registration Data'!$P255,'RIDE DATA'!$B$5&gt;'Registration Data'!$P255)</f>
        <v>0</v>
      </c>
      <c r="R243" s="27">
        <f>IF(Q243=TRUE,O243*0.03,0)</f>
        <v>0</v>
      </c>
      <c r="S243" s="25">
        <f>COUNTIF('Historical Registration Data'!D:D,'Registration Data'!C255)</f>
        <v>0</v>
      </c>
      <c r="T243" s="28" t="e">
        <f>R243+O243</f>
        <v>#VALUE!</v>
      </c>
      <c r="U243" s="29" t="e">
        <f>T243/F243</f>
        <v>#VALUE!</v>
      </c>
      <c r="V243" s="44" t="e">
        <f>IF(U243&gt;100%,((U243-1)*10000),0)</f>
        <v>#VALUE!</v>
      </c>
      <c r="W243"/>
    </row>
    <row r="244" spans="1:23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</row>
    <row r="245" spans="1:23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</row>
    <row r="246" spans="1:23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</row>
    <row r="247" spans="1:23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</row>
    <row r="248" spans="1:23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</row>
    <row r="249" spans="1:23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</row>
    <row r="250" spans="1:23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</row>
    <row r="251" spans="1:23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</row>
    <row r="252" spans="1:23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</row>
    <row r="253" spans="1:23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</row>
    <row r="254" spans="1:23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</row>
    <row r="255" spans="1:23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</row>
    <row r="256" spans="1:23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</row>
    <row r="257" spans="1:23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</row>
    <row r="258" spans="1:23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</row>
    <row r="259" spans="1:23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</row>
    <row r="260" spans="1:23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</row>
    <row r="261" spans="1:23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</row>
    <row r="262" spans="1:23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</row>
    <row r="263" spans="1:23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</row>
    <row r="264" spans="1:23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</row>
    <row r="265" spans="1:23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</row>
    <row r="266" spans="1:23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</row>
    <row r="267" spans="1:23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</row>
    <row r="268" spans="1:23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</row>
    <row r="269" spans="1:23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</row>
    <row r="270" spans="1:23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</row>
    <row r="271" spans="1:23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</row>
    <row r="272" spans="1:23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</row>
    <row r="273" spans="1:23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</row>
    <row r="274" spans="1:23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</row>
    <row r="275" spans="1:23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</row>
    <row r="276" spans="1:23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</row>
    <row r="277" spans="1:23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</row>
    <row r="278" spans="1:23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</row>
    <row r="279" spans="1:23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</row>
    <row r="280" spans="1:23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</row>
    <row r="281" spans="1:23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</row>
    <row r="282" spans="1:23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</row>
    <row r="283" spans="1:23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</row>
    <row r="284" spans="1:23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</row>
    <row r="285" spans="1:23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</row>
    <row r="286" spans="1:23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</row>
    <row r="287" spans="1:23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</row>
    <row r="288" spans="1:23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</row>
    <row r="289" spans="1:23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</row>
    <row r="290" spans="1:23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</row>
    <row r="291" spans="1:23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</row>
    <row r="292" spans="1:23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</row>
    <row r="293" spans="1:23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</row>
    <row r="294" spans="1:23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</row>
    <row r="295" spans="1:23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</row>
    <row r="296" spans="1:23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</row>
    <row r="297" spans="1:23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</row>
    <row r="298" spans="1:23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</row>
    <row r="299" spans="1:23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</row>
    <row r="300" spans="1:23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</row>
    <row r="301" spans="1:23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</row>
    <row r="302" spans="1:23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</row>
    <row r="303" spans="1:23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</row>
    <row r="304" spans="1:23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</row>
    <row r="305" spans="1:23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</row>
    <row r="306" spans="1:23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</row>
    <row r="307" spans="1:23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</row>
    <row r="308" spans="1:23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</row>
    <row r="309" spans="1:23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</row>
    <row r="310" spans="1:23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</row>
    <row r="311" spans="1:23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</row>
    <row r="312" spans="1:23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</row>
    <row r="313" spans="1:23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</row>
    <row r="314" spans="1:23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</row>
    <row r="315" spans="1:23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</row>
    <row r="316" spans="1:23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</row>
    <row r="317" spans="1:23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</row>
    <row r="318" spans="1:23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</row>
    <row r="319" spans="1:23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</row>
    <row r="320" spans="1:23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</row>
    <row r="321" spans="1:23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</row>
    <row r="322" spans="1:23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</row>
    <row r="323" spans="1:23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</row>
    <row r="324" spans="1:23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</row>
    <row r="325" spans="1:23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</row>
    <row r="326" spans="1:23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</row>
    <row r="327" spans="1:23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</row>
    <row r="328" spans="1:23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</row>
    <row r="329" spans="1:23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</row>
    <row r="330" spans="1:23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</row>
    <row r="331" spans="1:23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</row>
    <row r="332" spans="1:23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</row>
    <row r="333" spans="1:23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</row>
    <row r="334" spans="1:23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</row>
    <row r="335" spans="1:23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</row>
    <row r="336" spans="1:23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</row>
    <row r="337" spans="1:23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</row>
    <row r="338" spans="1:23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</row>
    <row r="339" spans="1:23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</row>
    <row r="340" spans="1:23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</row>
    <row r="341" spans="1:23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</row>
    <row r="342" spans="1:23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</row>
    <row r="343" spans="1:23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</row>
    <row r="344" spans="1:23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</row>
    <row r="345" spans="1:23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</row>
    <row r="346" spans="1:23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</row>
    <row r="347" spans="1:23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</row>
    <row r="348" spans="1:23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</row>
    <row r="349" spans="1:23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</row>
    <row r="350" spans="1:23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</row>
    <row r="351" spans="1:23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</row>
    <row r="352" spans="1:23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</row>
    <row r="353" spans="1:23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</row>
    <row r="354" spans="1:23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</row>
    <row r="355" spans="1:23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</row>
    <row r="356" spans="1:23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</row>
    <row r="357" spans="1:23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</row>
    <row r="358" spans="1:23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</row>
    <row r="359" spans="1:23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</row>
    <row r="360" spans="1:23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</row>
    <row r="361" spans="1:23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</row>
    <row r="362" spans="1:23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</row>
    <row r="363" spans="1:23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</row>
    <row r="364" spans="1:23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</row>
    <row r="365" spans="1:23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</row>
    <row r="366" spans="1:23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</row>
    <row r="367" spans="1:23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</row>
    <row r="368" spans="1:23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</row>
    <row r="369" spans="1:23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</row>
    <row r="370" spans="1:23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</row>
    <row r="371" spans="1:23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</row>
    <row r="372" spans="1:23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</row>
    <row r="373" spans="1:23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</row>
    <row r="374" spans="1:23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</row>
    <row r="375" spans="1:23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</row>
    <row r="376" spans="1:23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</row>
    <row r="377" spans="1:23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</row>
    <row r="378" spans="1:23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</row>
    <row r="379" spans="1:23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</row>
    <row r="380" spans="1:23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</row>
    <row r="381" spans="1:23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</row>
    <row r="382" spans="1:23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</row>
    <row r="383" spans="1:23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</row>
    <row r="384" spans="1:23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</row>
    <row r="385" spans="1:23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</row>
    <row r="386" spans="1:23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</row>
    <row r="387" spans="1:23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</row>
    <row r="388" spans="1:23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</row>
    <row r="389" spans="1:23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</row>
    <row r="390" spans="1:23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</row>
    <row r="391" spans="1:23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</row>
    <row r="392" spans="1:23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</row>
    <row r="393" spans="1:23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</row>
    <row r="394" spans="1:23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</row>
    <row r="395" spans="1:23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</row>
    <row r="396" spans="1:23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</row>
    <row r="397" spans="1:23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</row>
    <row r="398" spans="1:23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</row>
    <row r="399" spans="1:23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</row>
    <row r="400" spans="1:23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</row>
    <row r="401" spans="1:23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</row>
    <row r="402" spans="1:23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</row>
    <row r="403" spans="1:23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</row>
    <row r="404" spans="1:23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</row>
    <row r="405" spans="1:23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</row>
    <row r="406" spans="1:23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</row>
    <row r="407" spans="1:23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</row>
    <row r="408" spans="1:23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</row>
    <row r="409" spans="1:23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</row>
    <row r="410" spans="1:23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</row>
    <row r="411" spans="1:23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</row>
    <row r="412" spans="1:23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</row>
    <row r="413" spans="1:23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</row>
    <row r="414" spans="1:23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</row>
    <row r="415" spans="1:23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</row>
    <row r="416" spans="1:23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</row>
    <row r="417" spans="1:23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</row>
    <row r="418" spans="1:23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</row>
    <row r="419" spans="1:23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</row>
    <row r="420" spans="1:23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</row>
    <row r="421" spans="1:23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</row>
    <row r="422" spans="1:23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</row>
    <row r="423" spans="1:23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</row>
    <row r="424" spans="1:23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</row>
    <row r="425" spans="1:23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</row>
    <row r="426" spans="1:23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</row>
    <row r="427" spans="1:23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</row>
    <row r="428" spans="1:23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</row>
    <row r="429" spans="1:23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</row>
    <row r="430" spans="1:23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</row>
    <row r="431" spans="1:23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</row>
    <row r="432" spans="1:23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</row>
    <row r="433" spans="1:23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</row>
    <row r="434" spans="1:23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</row>
    <row r="435" spans="1:23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</row>
    <row r="436" spans="1:23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</row>
    <row r="437" spans="1:23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</row>
    <row r="438" spans="1:23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</row>
    <row r="439" spans="1:23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</row>
    <row r="440" spans="1:23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</row>
    <row r="441" spans="1:23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</row>
    <row r="442" spans="1:23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</row>
    <row r="443" spans="1:23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</row>
    <row r="444" spans="1:23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</row>
    <row r="445" spans="1:23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</row>
    <row r="446" spans="1:23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</row>
    <row r="447" spans="1:23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</row>
    <row r="448" spans="1:23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</row>
    <row r="449" spans="1:23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</row>
    <row r="450" spans="1:23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</row>
    <row r="451" spans="1:23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</row>
    <row r="452" spans="1:23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</row>
    <row r="453" spans="1:23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</row>
    <row r="454" spans="1:23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</row>
    <row r="455" spans="1:23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</row>
    <row r="456" spans="1:23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</row>
    <row r="457" spans="1:23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</row>
    <row r="458" spans="1:23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</row>
    <row r="459" spans="1:23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</row>
    <row r="460" spans="1:23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</row>
    <row r="461" spans="1:23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</row>
    <row r="462" spans="1:23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</row>
    <row r="463" spans="1:23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</row>
    <row r="464" spans="1:23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</row>
    <row r="465" spans="1:23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</row>
    <row r="466" spans="1:23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</row>
    <row r="467" spans="1:23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</row>
    <row r="468" spans="1:23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</row>
    <row r="469" spans="1:23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</row>
    <row r="470" spans="1:23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</row>
    <row r="471" spans="1:23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</row>
    <row r="472" spans="1:23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</row>
    <row r="473" spans="1:23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</row>
    <row r="474" spans="1:23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</row>
    <row r="475" spans="1:23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</row>
    <row r="476" spans="1:23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</row>
    <row r="477" spans="1:23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</row>
    <row r="478" spans="1:23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</row>
    <row r="479" spans="1:23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</row>
    <row r="480" spans="1:23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</row>
    <row r="481" spans="1:23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</row>
    <row r="482" spans="1:23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</row>
    <row r="483" spans="1:23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</row>
    <row r="484" spans="1:23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</row>
    <row r="485" spans="1:23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</row>
    <row r="486" spans="1:23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</row>
    <row r="487" spans="1:23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</row>
    <row r="488" spans="1:23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</row>
    <row r="489" spans="1:23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</row>
    <row r="490" spans="1:23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</row>
    <row r="491" spans="1:23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</row>
    <row r="492" spans="1:23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</row>
    <row r="493" spans="1:23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</row>
    <row r="494" spans="1:23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</row>
    <row r="495" spans="1:23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</row>
    <row r="496" spans="1:23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</row>
    <row r="497" spans="1:23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</row>
    <row r="498" spans="1:23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</row>
    <row r="499" spans="1:23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</row>
    <row r="500" spans="1:23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</row>
    <row r="501" spans="1:23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</row>
    <row r="502" spans="1:23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</row>
    <row r="503" spans="1:23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</row>
    <row r="504" spans="1:23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</row>
    <row r="505" spans="1:23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</row>
    <row r="506" spans="1:23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</row>
    <row r="507" spans="1:23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</row>
    <row r="508" spans="1:23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</row>
    <row r="509" spans="1:23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</row>
    <row r="510" spans="1:23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</row>
    <row r="511" spans="1:23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</row>
    <row r="512" spans="1:23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</row>
    <row r="513" spans="1:23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</row>
    <row r="514" spans="1:23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</row>
    <row r="515" spans="1:23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</row>
    <row r="516" spans="1:23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</row>
    <row r="517" spans="1:23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</row>
    <row r="518" spans="1:23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</row>
    <row r="519" spans="1:23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</row>
    <row r="520" spans="1:23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</row>
    <row r="521" spans="1:23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</row>
    <row r="522" spans="1:23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</row>
    <row r="523" spans="1:23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</row>
    <row r="524" spans="1:23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</row>
    <row r="525" spans="1:23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</row>
    <row r="526" spans="1:23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</row>
    <row r="527" spans="1:23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</row>
    <row r="528" spans="1:23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</row>
    <row r="529" spans="1:23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</row>
    <row r="530" spans="1:23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</row>
    <row r="531" spans="1:23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</row>
    <row r="532" spans="1:23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</row>
    <row r="533" spans="1:23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</row>
    <row r="534" spans="1:23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</row>
    <row r="535" spans="1:23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</row>
    <row r="536" spans="1:23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</row>
    <row r="537" spans="1:23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</row>
    <row r="538" spans="1:23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</row>
    <row r="539" spans="1:23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</row>
    <row r="540" spans="1:23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</row>
    <row r="541" spans="1:23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</row>
    <row r="542" spans="1:23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</row>
    <row r="543" spans="1:23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</row>
    <row r="544" spans="1:23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</row>
    <row r="545" spans="1:23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</row>
    <row r="546" spans="1:23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</row>
    <row r="547" spans="1:23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</row>
    <row r="548" spans="1:23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</row>
    <row r="549" spans="1:23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</row>
    <row r="550" spans="1:23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</row>
    <row r="551" spans="1:23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</row>
    <row r="552" spans="1:23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</row>
    <row r="553" spans="1:23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</row>
    <row r="554" spans="1:23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</row>
    <row r="555" spans="1:23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</row>
    <row r="556" spans="1:23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</row>
    <row r="557" spans="1:23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</row>
    <row r="558" spans="1:23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</row>
    <row r="559" spans="1:23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</row>
    <row r="560" spans="1:23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</row>
    <row r="561" spans="1:23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</row>
    <row r="562" spans="1:23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</row>
    <row r="563" spans="1:23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</row>
    <row r="564" spans="1:23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</row>
    <row r="565" spans="1:23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</row>
    <row r="566" spans="1:23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</row>
    <row r="567" spans="1:23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</row>
    <row r="568" spans="1:23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</row>
    <row r="569" spans="1:23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</row>
    <row r="570" spans="1:23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</row>
    <row r="571" spans="1:23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</row>
    <row r="572" spans="1:23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</row>
    <row r="573" spans="1:23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</row>
    <row r="574" spans="1:23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</row>
    <row r="575" spans="1:23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</row>
    <row r="576" spans="1:23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</row>
    <row r="577" spans="1:23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</row>
    <row r="578" spans="1:23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</row>
    <row r="579" spans="1:23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</row>
    <row r="580" spans="1:23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</row>
    <row r="581" spans="1:23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</row>
    <row r="582" spans="1:23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</row>
    <row r="583" spans="1:23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</row>
    <row r="584" spans="1:23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</row>
    <row r="585" spans="1:23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</row>
    <row r="586" spans="1:23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</row>
    <row r="587" spans="1:23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</row>
    <row r="588" spans="1:23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</row>
    <row r="589" spans="1:23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</row>
    <row r="590" spans="1:23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</row>
    <row r="591" spans="1:23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</row>
    <row r="592" spans="1:23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</row>
    <row r="593" spans="1:23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</row>
    <row r="594" spans="1:23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</row>
    <row r="595" spans="1:23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</row>
    <row r="596" spans="1:23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</row>
    <row r="597" spans="1:23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</row>
    <row r="598" spans="1:23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</row>
    <row r="599" spans="1:23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</row>
    <row r="600" spans="1:23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</row>
    <row r="601" spans="1:23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</row>
    <row r="602" spans="1:23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</row>
    <row r="603" spans="1:23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</row>
    <row r="604" spans="1:23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</row>
    <row r="605" spans="1:23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</row>
    <row r="606" spans="1:23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</row>
    <row r="607" spans="1:23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</row>
    <row r="608" spans="1:23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</row>
    <row r="609" spans="1:23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</row>
    <row r="610" spans="1:23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</row>
    <row r="611" spans="1:23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</row>
    <row r="612" spans="1:23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</row>
    <row r="613" spans="1:23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</row>
    <row r="614" spans="1:23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</row>
    <row r="615" spans="1:23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</row>
    <row r="616" spans="1:23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</row>
    <row r="617" spans="1:23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</row>
    <row r="618" spans="1:23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</row>
    <row r="619" spans="1:23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</row>
    <row r="620" spans="1:23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</row>
    <row r="621" spans="1:23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</row>
    <row r="622" spans="1:23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</row>
    <row r="623" spans="1:23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</row>
    <row r="624" spans="1:23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</row>
    <row r="625" spans="1:23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</row>
    <row r="626" spans="1:23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</row>
    <row r="627" spans="1:23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</row>
    <row r="628" spans="1:23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</row>
    <row r="629" spans="1:23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</row>
    <row r="630" spans="1:23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</row>
    <row r="631" spans="1:23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</row>
    <row r="632" spans="1:23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</row>
    <row r="633" spans="1:23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</row>
    <row r="634" spans="1:23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</row>
    <row r="635" spans="1:23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</row>
    <row r="636" spans="1:23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</row>
    <row r="637" spans="1:23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</row>
    <row r="638" spans="1:23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</row>
    <row r="639" spans="1:23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</row>
    <row r="640" spans="1:23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</row>
    <row r="641" spans="1:23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</row>
    <row r="642" spans="1:23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</row>
    <row r="643" spans="1:23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</row>
    <row r="644" spans="1:23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</row>
    <row r="645" spans="1:23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</row>
    <row r="646" spans="1:23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</row>
    <row r="647" spans="1:23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</row>
    <row r="648" spans="1:23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</row>
    <row r="649" spans="1:23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</row>
    <row r="650" spans="1:23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</row>
    <row r="651" spans="1:23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</row>
    <row r="652" spans="1:23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</row>
    <row r="653" spans="1:23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</row>
    <row r="654" spans="1:23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</row>
    <row r="655" spans="1:23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</row>
    <row r="656" spans="1:23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</row>
    <row r="657" spans="1:23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</row>
    <row r="658" spans="1:23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</row>
    <row r="659" spans="1:23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</row>
    <row r="660" spans="1:23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</row>
    <row r="661" spans="1:23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</row>
    <row r="662" spans="1:23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</row>
    <row r="663" spans="1:23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</row>
    <row r="664" spans="1:23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</row>
    <row r="665" spans="1:23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</row>
    <row r="666" spans="1:23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</row>
    <row r="667" spans="1:23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</row>
    <row r="668" spans="1:23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</row>
    <row r="669" spans="1:23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</row>
    <row r="670" spans="1:23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</row>
    <row r="671" spans="1:23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</row>
    <row r="672" spans="1:23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</row>
    <row r="673" spans="1:23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</row>
    <row r="674" spans="1:23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</row>
    <row r="675" spans="1:23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</row>
    <row r="676" spans="1:23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</row>
    <row r="677" spans="1:23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</row>
    <row r="678" spans="1:23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</row>
    <row r="679" spans="1:23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</row>
    <row r="680" spans="1:23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</row>
    <row r="681" spans="1:23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</row>
    <row r="682" spans="1:23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</row>
    <row r="683" spans="1:23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</row>
    <row r="684" spans="1:23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</row>
    <row r="685" spans="1:23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</row>
    <row r="686" spans="1:23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</row>
    <row r="687" spans="1:23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</row>
    <row r="688" spans="1:23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</row>
    <row r="689" spans="1:23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</row>
    <row r="690" spans="1:23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</row>
    <row r="691" spans="1:23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</row>
    <row r="692" spans="1:23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</row>
    <row r="693" spans="1:23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</row>
    <row r="694" spans="1:23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</row>
    <row r="695" spans="1:23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</row>
    <row r="696" spans="1:23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</row>
    <row r="697" spans="1:23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</row>
    <row r="698" spans="1:23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</row>
    <row r="699" spans="1:23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</row>
    <row r="700" spans="1:23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</row>
    <row r="701" spans="1:23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</row>
    <row r="702" spans="1:23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</row>
    <row r="703" spans="1:23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</row>
    <row r="704" spans="1:23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</row>
    <row r="705" spans="1:23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</row>
    <row r="706" spans="1:23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</row>
    <row r="707" spans="1:23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</row>
    <row r="708" spans="1:23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</row>
    <row r="709" spans="1:23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</row>
    <row r="710" spans="1:23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</row>
    <row r="711" spans="1:23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</row>
    <row r="712" spans="1:23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</row>
    <row r="713" spans="1:23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</row>
    <row r="714" spans="1:23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</row>
    <row r="715" spans="1:23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</row>
    <row r="716" spans="1:23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</row>
    <row r="717" spans="1:23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</row>
    <row r="718" spans="1:23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</row>
    <row r="719" spans="1:23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</row>
    <row r="720" spans="1:23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</row>
    <row r="721" spans="1:23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</row>
    <row r="722" spans="1:23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</row>
    <row r="723" spans="1:23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</row>
    <row r="724" spans="1:23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</row>
    <row r="725" spans="1:23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</row>
    <row r="726" spans="1:23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</row>
    <row r="727" spans="1:23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</row>
    <row r="728" spans="1:23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</row>
    <row r="729" spans="1:23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</row>
    <row r="730" spans="1:23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</row>
    <row r="731" spans="1:23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</row>
    <row r="732" spans="1:23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</row>
    <row r="733" spans="1:23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</row>
    <row r="734" spans="1:23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</row>
    <row r="735" spans="1:23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</row>
    <row r="736" spans="1:23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</row>
    <row r="737" spans="1:23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</row>
    <row r="738" spans="1:23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</row>
    <row r="739" spans="1:23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</row>
    <row r="740" spans="1:23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</row>
    <row r="741" spans="1:23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</row>
    <row r="742" spans="1:23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</row>
    <row r="743" spans="1:23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</row>
    <row r="744" spans="1:23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</row>
    <row r="745" spans="1:23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</row>
    <row r="746" spans="1:23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</row>
    <row r="747" spans="1:23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</row>
    <row r="748" spans="1:23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</row>
    <row r="749" spans="1:23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</row>
    <row r="750" spans="1:23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</row>
    <row r="751" spans="1:23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</row>
    <row r="752" spans="1:23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</row>
    <row r="753" spans="1:23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</row>
    <row r="754" spans="1:23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</row>
    <row r="755" spans="1:23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</row>
    <row r="756" spans="1:23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</row>
    <row r="757" spans="1:23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</row>
    <row r="758" spans="1:23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</row>
    <row r="759" spans="1:23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</row>
    <row r="760" spans="1:23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</row>
    <row r="761" spans="1:23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</row>
    <row r="762" spans="1:23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</row>
    <row r="763" spans="1:23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</row>
    <row r="764" spans="1:23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</row>
    <row r="765" spans="1:23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</row>
    <row r="766" spans="1:23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</row>
    <row r="767" spans="1:23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</row>
    <row r="768" spans="1:23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</row>
    <row r="769" spans="1:23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</row>
    <row r="770" spans="1:23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</row>
    <row r="771" spans="1:23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</row>
    <row r="772" spans="1:23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</row>
    <row r="773" spans="1:23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</row>
    <row r="774" spans="1:23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</row>
    <row r="775" spans="1:23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</row>
    <row r="776" spans="1:23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</row>
    <row r="777" spans="1:23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</row>
    <row r="778" spans="1:23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</row>
    <row r="779" spans="1:23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</row>
    <row r="780" spans="1:23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</row>
    <row r="781" spans="1:23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</row>
    <row r="782" spans="1:23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</row>
    <row r="783" spans="1:23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</row>
    <row r="784" spans="1:23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</row>
    <row r="785" spans="1:23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</row>
    <row r="786" spans="1:23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</row>
    <row r="787" spans="1:23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1:23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1:23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1:23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1:23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1:23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1:23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1:23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1:23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1:23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1:23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1:23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1:23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1:23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1:23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1:23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1:23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1:23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1:23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1:23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1:23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1:23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1:23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1:23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1:23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1:23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1:23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1:23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1:23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1:23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1:23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1:23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1:23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1:23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1:23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1:23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1:23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1:23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1:23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1:23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1:23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1:23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1:23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1:23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1:23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1:23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1:23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1:23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1:23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1:23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1:23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1:23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1:23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1:23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1:23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1:23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1:23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1:23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1:23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1:23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1:23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1:23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1:23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1:23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1:23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1:23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1:23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1:23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1:23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1:23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1:23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1:23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1:23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1:23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1:23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1:23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1:23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1:23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1:23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1:23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1:23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1:23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1:23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1:23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1:23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1:23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1:23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1:23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1:23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1:23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1:23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1:23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1:23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1:23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1:23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1:23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1:23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1:23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1:23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1:23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1:23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1:23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1:23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1:23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1:23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1:23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1:23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1:23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1:23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1:23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1:23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1:23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1:23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1:23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1:23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1:23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1:23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1:23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1:23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1:23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1:23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1:23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1:23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1:23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1:23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1:23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1:23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1:23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1:23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1:23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1:23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1:23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1:23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1:23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1:23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1:23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1:23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1:23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1:23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1:23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1:23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1:23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1:23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1:23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1:23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1:23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1:23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1:23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1:23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1:23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1:23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1:23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1:23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1:23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1:23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1:23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1:23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1:23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1:23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1:23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1:23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1:23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1:23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1:23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1:23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1:23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1:23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1:23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1:23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1:23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1:23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1:23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1:23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1:23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1:23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1:23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1:23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1:23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1:23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1:23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</row>
    <row r="967" spans="1:23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</row>
    <row r="968" spans="1:23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</row>
    <row r="969" spans="1:23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</row>
    <row r="970" spans="1:23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</row>
    <row r="971" spans="1:23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</row>
    <row r="972" spans="1:23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</row>
    <row r="973" spans="1:23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</row>
    <row r="974" spans="1:23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</row>
    <row r="975" spans="1:23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</row>
    <row r="976" spans="1:23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</row>
    <row r="977" spans="1:23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</row>
    <row r="978" spans="1:23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</row>
    <row r="979" spans="1:23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</row>
    <row r="980" spans="1:23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</row>
    <row r="981" spans="1:23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</row>
    <row r="982" spans="1:23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</row>
    <row r="983" spans="1:23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</row>
    <row r="984" spans="1:23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</row>
    <row r="985" spans="1:23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</row>
    <row r="986" spans="1:23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</row>
    <row r="987" spans="1:23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</row>
    <row r="988" spans="1:23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</row>
    <row r="989" spans="1:23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</row>
    <row r="990" spans="1:23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</row>
    <row r="991" spans="1:23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</row>
    <row r="992" spans="1:23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</row>
    <row r="993" spans="1:23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</row>
    <row r="994" spans="1:23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</row>
    <row r="995" spans="1:23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</row>
    <row r="996" spans="1:23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</row>
    <row r="997" spans="1:23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</row>
    <row r="998" spans="1:23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</row>
    <row r="999" spans="1:23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</row>
    <row r="1000" spans="1:23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</row>
    <row r="1001" spans="1:23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</row>
    <row r="1002" spans="1:23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</row>
    <row r="1003" spans="1:23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</row>
    <row r="1004" spans="1:23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</row>
    <row r="1005" spans="1:23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</row>
    <row r="1006" spans="1:23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</row>
    <row r="1007" spans="1:23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</row>
    <row r="1008" spans="1:23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</row>
    <row r="1009" spans="1:23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</row>
    <row r="1010" spans="1:23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</row>
    <row r="1011" spans="1:23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</row>
    <row r="1012" spans="1:23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</row>
    <row r="1013" spans="1:23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</row>
    <row r="1014" spans="1:23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</row>
    <row r="1015" spans="1:23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</row>
    <row r="1016" spans="1:23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</row>
    <row r="1017" spans="1:23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</row>
    <row r="1018" spans="1:23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</row>
    <row r="1019" spans="1:23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</row>
    <row r="1020" spans="1:23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</row>
    <row r="1021" spans="1:23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</row>
    <row r="1022" spans="1:23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</row>
    <row r="1023" spans="1:23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</row>
    <row r="1024" spans="1:23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</row>
    <row r="1025" spans="1:23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</row>
    <row r="1026" spans="1:23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</row>
    <row r="1027" spans="1:23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</row>
    <row r="1028" spans="1:23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</row>
    <row r="1029" spans="1:23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</row>
    <row r="1030" spans="1:23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</row>
    <row r="1031" spans="1:23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</row>
    <row r="1032" spans="1:23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</row>
    <row r="1033" spans="1:23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</row>
    <row r="1034" spans="1:23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</row>
    <row r="1035" spans="1:23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</row>
    <row r="1036" spans="1:23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</row>
    <row r="1037" spans="1:23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</row>
    <row r="1038" spans="1:23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</row>
    <row r="1039" spans="1:23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</row>
    <row r="1040" spans="1:23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</row>
    <row r="1041" spans="1:23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</row>
    <row r="1042" spans="1:23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</row>
    <row r="1043" spans="1:23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</row>
    <row r="1044" spans="1:23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</row>
    <row r="1045" spans="1:23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</row>
    <row r="1046" spans="1:23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</row>
    <row r="1047" spans="1:23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</row>
    <row r="1048" spans="1:23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</row>
    <row r="1049" spans="1:23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</row>
    <row r="1050" spans="1:23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</row>
    <row r="1051" spans="1:23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</row>
    <row r="1052" spans="1:23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</row>
    <row r="1053" spans="1:23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</row>
    <row r="1054" spans="1:23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</row>
    <row r="1055" spans="1:23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</row>
    <row r="1056" spans="1:23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</row>
    <row r="1057" spans="1:23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</row>
    <row r="1058" spans="1:23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</row>
    <row r="1059" spans="1:23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</row>
    <row r="1060" spans="1:23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</row>
    <row r="1061" spans="1:23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</row>
    <row r="1062" spans="1:23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</row>
    <row r="1063" spans="1:23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</row>
    <row r="1064" spans="1:23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</row>
    <row r="1065" spans="1:23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</row>
    <row r="1066" spans="1:23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</row>
    <row r="1067" spans="1:23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</row>
    <row r="1068" spans="1:23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</row>
    <row r="1069" spans="1:23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</row>
    <row r="1070" spans="1:23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</row>
    <row r="1071" spans="1:23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</row>
    <row r="1072" spans="1:23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</row>
    <row r="1073" spans="1:23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</row>
    <row r="1074" spans="1:23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</row>
    <row r="1075" spans="1:23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</row>
    <row r="1076" spans="1:23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</row>
    <row r="1077" spans="1:23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</row>
    <row r="1078" spans="1:23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</row>
    <row r="1079" spans="1:23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</row>
    <row r="1080" spans="1:23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</row>
    <row r="1081" spans="1:23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</row>
    <row r="1082" spans="1:23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</row>
    <row r="1083" spans="1:23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</row>
    <row r="1084" spans="1:23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</row>
    <row r="1085" spans="1:23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</row>
    <row r="1086" spans="1:23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</row>
    <row r="1087" spans="1:23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</row>
    <row r="1088" spans="1:23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</row>
    <row r="1089" spans="1:23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</row>
    <row r="1090" spans="1:23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</row>
    <row r="1091" spans="1:23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</row>
    <row r="1092" spans="1:23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</row>
    <row r="1093" spans="1:23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</row>
    <row r="1094" spans="1:23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</row>
    <row r="1095" spans="1:23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</row>
    <row r="1096" spans="1:23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</row>
    <row r="1097" spans="1:23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</row>
    <row r="1098" spans="1:23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</row>
    <row r="1099" spans="1:23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</row>
    <row r="1100" spans="1:23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</row>
    <row r="1101" spans="1:23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</row>
    <row r="1102" spans="1:23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</row>
    <row r="1103" spans="1:23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</row>
    <row r="1104" spans="1:23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</row>
    <row r="1105" spans="1:23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</row>
    <row r="1106" spans="1:23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</row>
    <row r="1107" spans="1:23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</row>
    <row r="1108" spans="1:23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</row>
    <row r="1109" spans="1:23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</row>
    <row r="1110" spans="1:23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</row>
    <row r="1111" spans="1:23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</row>
    <row r="1112" spans="1:23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</row>
    <row r="1113" spans="1:23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</row>
    <row r="1114" spans="1:23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</row>
    <row r="1115" spans="1:23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</row>
    <row r="1116" spans="1:23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</row>
    <row r="1117" spans="1:23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</row>
    <row r="1118" spans="1:23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</row>
    <row r="1119" spans="1:23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</row>
    <row r="1120" spans="1:23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</row>
    <row r="1121" spans="1:23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</row>
    <row r="1122" spans="1:23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</row>
    <row r="1123" spans="1:23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</row>
    <row r="1124" spans="1:23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</row>
    <row r="1125" spans="1:23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</row>
    <row r="1126" spans="1:23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</row>
    <row r="1127" spans="1:23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</row>
    <row r="1128" spans="1:23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</row>
    <row r="1129" spans="1:23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</row>
    <row r="1130" spans="1:23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</row>
    <row r="1131" spans="1:23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</row>
    <row r="1132" spans="1:23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</row>
    <row r="1133" spans="1:23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</row>
    <row r="1134" spans="1:23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</row>
    <row r="1135" spans="1:23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</row>
    <row r="1136" spans="1:23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</row>
    <row r="1137" spans="1:23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</row>
    <row r="1138" spans="1:23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</row>
    <row r="1139" spans="1:23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</row>
    <row r="1140" spans="1:23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</row>
    <row r="1141" spans="1:23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</row>
    <row r="1142" spans="1:23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</row>
    <row r="1143" spans="1:23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</row>
    <row r="1144" spans="1:23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</row>
    <row r="1145" spans="1:23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</row>
    <row r="1146" spans="1:23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</row>
    <row r="1147" spans="1:23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</row>
    <row r="1148" spans="1:23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</row>
    <row r="1149" spans="1:23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</row>
    <row r="1150" spans="1:23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</row>
    <row r="1151" spans="1:23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</row>
    <row r="1152" spans="1:23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</row>
    <row r="1153" spans="1:23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</row>
    <row r="1154" spans="1:23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</row>
    <row r="1155" spans="1:23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</row>
    <row r="1156" spans="1:23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</row>
    <row r="1157" spans="1:23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</row>
    <row r="1158" spans="1:23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</row>
    <row r="1159" spans="1:23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</row>
    <row r="1160" spans="1:23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</row>
    <row r="1161" spans="1:23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</row>
    <row r="1162" spans="1:23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</row>
    <row r="1163" spans="1:23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</row>
    <row r="1164" spans="1:23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</row>
    <row r="1165" spans="1:23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</row>
    <row r="1166" spans="1:23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</row>
    <row r="1167" spans="1:23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</row>
    <row r="1168" spans="1:23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</row>
    <row r="1169" spans="1:23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</row>
    <row r="1170" spans="1:23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</row>
    <row r="1171" spans="1:23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</row>
    <row r="1172" spans="1:23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</row>
    <row r="1173" spans="1:23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</row>
    <row r="1174" spans="1:23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</row>
    <row r="1175" spans="1:23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</row>
    <row r="1176" spans="1:23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</row>
    <row r="1177" spans="1:23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</row>
    <row r="1178" spans="1:23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</row>
    <row r="1179" spans="1:23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</row>
    <row r="1180" spans="1:23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</row>
    <row r="1181" spans="1:23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</row>
    <row r="1182" spans="1:23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</row>
    <row r="1183" spans="1:23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</row>
    <row r="1184" spans="1:23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</row>
    <row r="1185" spans="1:23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</row>
    <row r="1186" spans="1:23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</row>
    <row r="1187" spans="1:23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</row>
    <row r="1188" spans="1:23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</row>
    <row r="1189" spans="1:23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</row>
    <row r="1190" spans="1:23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</row>
    <row r="1191" spans="1:23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</row>
    <row r="1192" spans="1:23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</row>
    <row r="1193" spans="1:23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</row>
    <row r="1194" spans="1:23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</row>
    <row r="1195" spans="1:23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</row>
    <row r="1196" spans="1:23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</row>
    <row r="1197" spans="1:23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</row>
    <row r="1198" spans="1:23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</row>
    <row r="1199" spans="1:23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</row>
    <row r="1200" spans="1:23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</row>
    <row r="1201" spans="1:23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</row>
    <row r="1202" spans="1:23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</row>
    <row r="1203" spans="1:23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</row>
    <row r="1204" spans="1:23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</row>
    <row r="1205" spans="1:23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</row>
    <row r="1206" spans="1:23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</row>
    <row r="1207" spans="1:23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</row>
    <row r="1208" spans="1:23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</row>
    <row r="1209" spans="1:23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</row>
    <row r="1210" spans="1:23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</row>
    <row r="1211" spans="1:23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</row>
    <row r="1212" spans="1:23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</row>
    <row r="1213" spans="1:23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</row>
    <row r="1214" spans="1:23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</row>
    <row r="1215" spans="1:23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</row>
    <row r="1216" spans="1:23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</row>
    <row r="1217" spans="1:23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</row>
    <row r="1218" spans="1:23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</row>
    <row r="1219" spans="1:23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</row>
    <row r="1220" spans="1:23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</row>
    <row r="1221" spans="1:23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</row>
    <row r="1222" spans="1:23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</row>
    <row r="1223" spans="1:23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</row>
    <row r="1224" spans="1:23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</row>
    <row r="1225" spans="1:23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</row>
    <row r="1226" spans="1:23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</row>
    <row r="1227" spans="1:23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</row>
    <row r="1228" spans="1:23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</row>
    <row r="1229" spans="1:23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</row>
    <row r="1230" spans="1:23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</row>
    <row r="1231" spans="1:23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</row>
    <row r="1232" spans="1:23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</row>
    <row r="1233" spans="1:23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</row>
    <row r="1234" spans="1:23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</row>
    <row r="1235" spans="1:23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</row>
    <row r="1236" spans="1:23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</row>
    <row r="1237" spans="1:23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</row>
    <row r="1238" spans="1:23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</row>
    <row r="1239" spans="1:23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</row>
    <row r="1240" spans="1:23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</row>
    <row r="1241" spans="1:23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</row>
    <row r="1242" spans="1:23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</row>
    <row r="1243" spans="1:23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</row>
    <row r="1244" spans="1:23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</row>
    <row r="1245" spans="1:23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</row>
    <row r="1246" spans="1:23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</row>
    <row r="1247" spans="1:23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</row>
    <row r="1248" spans="1:23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</row>
    <row r="1249" spans="1:23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</row>
    <row r="1250" spans="1:23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</row>
    <row r="1251" spans="1:23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</row>
    <row r="1252" spans="1:23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</row>
    <row r="1253" spans="1:23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</row>
    <row r="1254" spans="1:23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</row>
    <row r="1255" spans="1:23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</row>
    <row r="1256" spans="1:23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</row>
    <row r="1257" spans="1:23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</row>
    <row r="1258" spans="1:23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</row>
    <row r="1259" spans="1:23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</row>
    <row r="1260" spans="1:23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</row>
    <row r="1261" spans="1:23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</row>
    <row r="1262" spans="1:23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</row>
    <row r="1263" spans="1:23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</row>
    <row r="1264" spans="1:23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</row>
    <row r="1265" spans="1:23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</row>
    <row r="1266" spans="1:23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</row>
    <row r="1267" spans="1:23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</row>
    <row r="1268" spans="1:23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</row>
    <row r="1269" spans="1:23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</row>
    <row r="1270" spans="1:23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</row>
    <row r="1271" spans="1:23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</row>
    <row r="1272" spans="1:23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</row>
    <row r="1273" spans="1:23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</row>
    <row r="1274" spans="1:23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</row>
    <row r="1275" spans="1:23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</row>
    <row r="1276" spans="1:23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</row>
    <row r="1277" spans="1:23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</row>
    <row r="1278" spans="1:23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</row>
    <row r="1279" spans="1:23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</row>
    <row r="1280" spans="1:23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</row>
    <row r="1281" spans="1:23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</row>
    <row r="1282" spans="1:23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</row>
    <row r="1283" spans="1:23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</row>
    <row r="1284" spans="1:23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</row>
    <row r="1285" spans="1:23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</row>
    <row r="1286" spans="1:23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</row>
    <row r="1287" spans="1:23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</row>
    <row r="1288" spans="1:23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</row>
    <row r="1289" spans="1:23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</row>
    <row r="1290" spans="1:23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</row>
    <row r="1291" spans="1:23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</row>
    <row r="1292" spans="1:23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</row>
    <row r="1293" spans="1:23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</row>
    <row r="1294" spans="1:23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</row>
    <row r="1295" spans="1:23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</row>
    <row r="1296" spans="1:23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</row>
    <row r="1297" spans="1:23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</row>
    <row r="1298" spans="1:23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</row>
    <row r="1299" spans="1:23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</row>
    <row r="1300" spans="1:23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</row>
    <row r="1301" spans="1:23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</row>
    <row r="1302" spans="1:23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</row>
    <row r="1303" spans="1:23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</row>
    <row r="1304" spans="1:23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</row>
    <row r="1305" spans="1:23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</row>
    <row r="1306" spans="1:23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</row>
    <row r="1307" spans="1:23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</row>
    <row r="1308" spans="1:23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</row>
    <row r="1309" spans="1:23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</row>
    <row r="1310" spans="1:23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</row>
    <row r="1311" spans="1:23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</row>
    <row r="1312" spans="1:23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</row>
    <row r="1313" spans="1:23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</row>
    <row r="1314" spans="1:23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</row>
    <row r="1315" spans="1:23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</row>
    <row r="1316" spans="1:23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</row>
    <row r="1317" spans="1:23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</row>
    <row r="1318" spans="1:23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</row>
    <row r="1319" spans="1:23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</row>
    <row r="1320" spans="1:23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</row>
    <row r="1321" spans="1:23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</row>
    <row r="1322" spans="1:23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</row>
    <row r="1323" spans="1:23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</row>
    <row r="1324" spans="1:23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</row>
    <row r="1325" spans="1:23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</row>
    <row r="1326" spans="1:23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</row>
    <row r="1327" spans="1:23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</row>
    <row r="1328" spans="1:23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</row>
    <row r="1329" spans="1:23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</row>
    <row r="1330" spans="1:23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</row>
    <row r="1331" spans="1:23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</row>
    <row r="1332" spans="1:23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</row>
    <row r="1333" spans="1:23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</row>
    <row r="1334" spans="1:23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</row>
    <row r="1335" spans="1:23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</row>
    <row r="1336" spans="1:23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</row>
    <row r="1337" spans="1:23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</row>
    <row r="1338" spans="1:23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</row>
    <row r="1339" spans="1:23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</row>
    <row r="1340" spans="1:23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</row>
    <row r="1341" spans="1:23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</row>
    <row r="1342" spans="1:23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</row>
    <row r="1343" spans="1:23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</row>
    <row r="1344" spans="1:23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</row>
    <row r="1345" spans="1:23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</row>
    <row r="1346" spans="1:23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</row>
    <row r="1347" spans="1:23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</row>
    <row r="1348" spans="1:23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</row>
    <row r="1349" spans="1:23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</row>
    <row r="1350" spans="1:23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</row>
    <row r="1351" spans="1:23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</row>
    <row r="1352" spans="1:23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</row>
    <row r="1353" spans="1:23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</row>
    <row r="1354" spans="1:23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</row>
    <row r="1355" spans="1:23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</row>
    <row r="1356" spans="1:23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</row>
    <row r="1357" spans="1:23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</row>
    <row r="1358" spans="1:23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</row>
    <row r="1359" spans="1:23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</row>
    <row r="1360" spans="1:23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</row>
    <row r="1361" spans="1:23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</row>
    <row r="1362" spans="1:23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</row>
    <row r="1363" spans="1:23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</row>
    <row r="1364" spans="1:23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</row>
    <row r="1365" spans="1:23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</row>
    <row r="1366" spans="1:23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</row>
    <row r="1367" spans="1:23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</row>
    <row r="1368" spans="1:23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</row>
    <row r="1369" spans="1:23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</row>
    <row r="1370" spans="1:23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</row>
    <row r="1371" spans="1:23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</row>
    <row r="1372" spans="1:23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</row>
    <row r="1373" spans="1:23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</row>
    <row r="1374" spans="1:23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</row>
    <row r="1375" spans="1:23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</row>
    <row r="1376" spans="1:23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</row>
    <row r="1377" spans="1:23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</row>
    <row r="1378" spans="1:23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</row>
    <row r="1379" spans="1:23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</row>
    <row r="1380" spans="1:23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</row>
    <row r="1381" spans="1:23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</row>
    <row r="1382" spans="1:23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</row>
    <row r="1383" spans="1:23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</row>
    <row r="1384" spans="1:23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</row>
    <row r="1385" spans="1:23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</row>
    <row r="1386" spans="1:23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</row>
    <row r="1387" spans="1:23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</row>
    <row r="1388" spans="1:23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</row>
    <row r="1389" spans="1:23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</row>
    <row r="1390" spans="1:23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</row>
    <row r="1391" spans="1:23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</row>
    <row r="1392" spans="1:23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</row>
    <row r="1393" spans="1:23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</row>
    <row r="1394" spans="1:23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</row>
    <row r="1395" spans="1:23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</row>
    <row r="1396" spans="1:23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</row>
    <row r="1397" spans="1:23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</row>
    <row r="1398" spans="1:23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</row>
    <row r="1399" spans="1:23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</row>
    <row r="1400" spans="1:23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</row>
    <row r="1401" spans="1:23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</row>
    <row r="1402" spans="1:23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</row>
    <row r="1403" spans="1:23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</row>
    <row r="1404" spans="1:23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</row>
    <row r="1405" spans="1:23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</row>
    <row r="1406" spans="1:23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</row>
    <row r="1407" spans="1:23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</row>
    <row r="1408" spans="1:23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</row>
    <row r="1409" spans="1:23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</row>
    <row r="1410" spans="1:23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</row>
    <row r="1411" spans="1:23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</row>
    <row r="1412" spans="1:23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</row>
    <row r="1413" spans="1:23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</row>
    <row r="1414" spans="1:23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</row>
    <row r="1415" spans="1:23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</row>
    <row r="1416" spans="1:23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</row>
    <row r="1417" spans="1:23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</row>
    <row r="1418" spans="1:23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</row>
    <row r="1419" spans="1:23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</row>
    <row r="1420" spans="1:23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</row>
    <row r="1421" spans="1:23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</row>
    <row r="1422" spans="1:23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</row>
    <row r="1423" spans="1:23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</row>
    <row r="1424" spans="1:23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</row>
    <row r="1425" spans="1:23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</row>
    <row r="1426" spans="1:23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</row>
    <row r="1427" spans="1:23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</row>
    <row r="1428" spans="1:23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</row>
    <row r="1429" spans="1:23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</row>
    <row r="1430" spans="1:23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</row>
    <row r="1431" spans="1:23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</row>
    <row r="1432" spans="1:23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</row>
    <row r="1433" spans="1:23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</row>
    <row r="1434" spans="1:23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</row>
    <row r="1435" spans="1:23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</row>
    <row r="1436" spans="1:23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</row>
    <row r="1437" spans="1:23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</row>
    <row r="1438" spans="1:23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</row>
    <row r="1439" spans="1:23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</row>
    <row r="1440" spans="1:23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</row>
    <row r="1441" spans="1:23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</row>
    <row r="1442" spans="1:23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</row>
    <row r="1443" spans="1:23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</row>
    <row r="1444" spans="1:23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</row>
    <row r="1445" spans="1:23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</row>
    <row r="1446" spans="1:23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</row>
    <row r="1447" spans="1:23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</row>
    <row r="1448" spans="1:23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</row>
    <row r="1449" spans="1:23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</row>
    <row r="1450" spans="1:23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</row>
    <row r="1451" spans="1:23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</row>
    <row r="1452" spans="1:23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</row>
    <row r="1453" spans="1:23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</row>
    <row r="1454" spans="1:23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</row>
    <row r="1455" spans="1:23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</row>
    <row r="1456" spans="1:23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</row>
    <row r="1457" spans="1:23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</row>
    <row r="1458" spans="1:23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</row>
    <row r="1459" spans="1:23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</row>
    <row r="1460" spans="1:23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</row>
    <row r="1461" spans="1:23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</row>
    <row r="1462" spans="1:23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</row>
    <row r="1463" spans="1:23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</row>
    <row r="1464" spans="1:23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</row>
    <row r="1465" spans="1:23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</row>
    <row r="1466" spans="1:23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</row>
    <row r="1467" spans="1:23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</row>
    <row r="1468" spans="1:23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</row>
    <row r="1469" spans="1:23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</row>
    <row r="1470" spans="1:23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</row>
    <row r="1471" spans="1:23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</row>
    <row r="1472" spans="1:23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</row>
    <row r="1473" spans="1:23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</row>
    <row r="1474" spans="1:23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</row>
    <row r="1475" spans="1:23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</row>
    <row r="1476" spans="1:23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</row>
    <row r="1477" spans="1:23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</row>
    <row r="1478" spans="1:23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</row>
    <row r="1479" spans="1:23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</row>
    <row r="1480" spans="1:23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</row>
    <row r="1481" spans="1:23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</row>
    <row r="1482" spans="1:23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</row>
    <row r="1483" spans="1:23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</row>
    <row r="1484" spans="1:23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</row>
    <row r="1485" spans="1:23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</row>
    <row r="1486" spans="1:23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</row>
    <row r="1487" spans="1:23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</row>
    <row r="1488" spans="1:23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</row>
    <row r="1489" spans="1:23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</row>
    <row r="1490" spans="1:23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</row>
    <row r="1491" spans="1:23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</row>
    <row r="1492" spans="1:23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</row>
    <row r="1493" spans="1:23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</row>
    <row r="1494" spans="1:23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</row>
    <row r="1495" spans="1:23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</row>
    <row r="1496" spans="1:23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</row>
    <row r="1497" spans="1:23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</row>
    <row r="1498" spans="1:23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</row>
    <row r="1499" spans="1:23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</row>
    <row r="1500" spans="1:23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</row>
    <row r="1501" spans="1:23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</row>
    <row r="1502" spans="1:23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</row>
    <row r="1503" spans="1:23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</row>
    <row r="1504" spans="1:23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</row>
    <row r="1505" spans="1:23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</row>
    <row r="1506" spans="1:23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</row>
    <row r="1507" spans="1:23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</row>
    <row r="1508" spans="1:23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</row>
    <row r="1509" spans="1:23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</row>
    <row r="1510" spans="1:23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</row>
    <row r="1511" spans="1:23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</row>
    <row r="1512" spans="1:23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</row>
    <row r="1513" spans="1:23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</row>
    <row r="1514" spans="1:23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</row>
    <row r="1515" spans="1:23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</row>
    <row r="1516" spans="1:23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</row>
    <row r="1517" spans="1:23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</row>
    <row r="1518" spans="1:23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</row>
    <row r="1519" spans="1:23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</row>
    <row r="1520" spans="1:23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</row>
    <row r="1521" spans="1:23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</row>
    <row r="1522" spans="1:23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</row>
    <row r="1523" spans="1:23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</row>
    <row r="1524" spans="1:23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</row>
    <row r="1525" spans="1:23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</row>
    <row r="1526" spans="1:23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</row>
    <row r="1527" spans="1:23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</row>
    <row r="1528" spans="1:23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</row>
    <row r="1529" spans="1:23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</row>
    <row r="1530" spans="1:23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</row>
    <row r="1531" spans="1:23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</row>
    <row r="1532" spans="1:23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</row>
    <row r="1533" spans="1:23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</row>
    <row r="1534" spans="1:23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</row>
    <row r="1535" spans="1:23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</row>
    <row r="1536" spans="1:23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</row>
    <row r="1537" spans="1:23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</row>
    <row r="1538" spans="1:23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</row>
    <row r="1539" spans="1:23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</row>
    <row r="1540" spans="1:23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</row>
    <row r="1541" spans="1:23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</row>
    <row r="1542" spans="1:23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</row>
    <row r="1543" spans="1:23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</row>
    <row r="1544" spans="1:23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</row>
    <row r="1545" spans="1:23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</row>
    <row r="1546" spans="1:23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</row>
    <row r="1547" spans="1:23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</row>
    <row r="1548" spans="1:23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</row>
    <row r="1549" spans="1:23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</row>
    <row r="1550" spans="1:23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</row>
    <row r="1551" spans="1:23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</row>
    <row r="1552" spans="1:23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</row>
    <row r="1553" spans="1:23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</row>
    <row r="1554" spans="1:23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</row>
    <row r="1555" spans="1:23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</row>
    <row r="1556" spans="1:23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</row>
    <row r="1557" spans="1:23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</row>
    <row r="1558" spans="1:23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</row>
    <row r="1559" spans="1:23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</row>
    <row r="1560" spans="1:23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</row>
    <row r="1561" spans="1:23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</row>
    <row r="1562" spans="1:23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</row>
    <row r="1563" spans="1:23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</row>
    <row r="1564" spans="1:23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</row>
    <row r="1565" spans="1:23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</row>
    <row r="1566" spans="1:23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</row>
    <row r="1567" spans="1:23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</row>
    <row r="1568" spans="1:23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</row>
    <row r="1569" spans="1:23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</row>
    <row r="1570" spans="1:23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</row>
    <row r="1571" spans="1:23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</row>
    <row r="1572" spans="1:23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</row>
    <row r="1573" spans="1:23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</row>
    <row r="1574" spans="1:23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</row>
    <row r="1575" spans="1:23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</row>
    <row r="1576" spans="1:23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</row>
    <row r="1577" spans="1:23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</row>
    <row r="1578" spans="1:23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</row>
    <row r="1579" spans="1:23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</row>
    <row r="1580" spans="1:23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</row>
    <row r="1581" spans="1:23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</row>
    <row r="1582" spans="1:23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</row>
    <row r="1583" spans="1:23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</row>
    <row r="1584" spans="1:23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</row>
    <row r="1585" spans="1:23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</row>
    <row r="1586" spans="1:23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</row>
    <row r="1587" spans="1:23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</row>
    <row r="1588" spans="1:23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</row>
    <row r="1589" spans="1:23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</row>
    <row r="1590" spans="1:23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</row>
    <row r="1591" spans="1:23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</row>
    <row r="1592" spans="1:23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</row>
    <row r="1593" spans="1:23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</row>
    <row r="1594" spans="1:23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</row>
    <row r="1595" spans="1:23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</row>
    <row r="1596" spans="1:23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</row>
    <row r="1597" spans="1:23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</row>
    <row r="1598" spans="1:23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</row>
    <row r="1599" spans="1:23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</row>
    <row r="1600" spans="1:23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</row>
    <row r="1601" spans="1:23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</row>
    <row r="1602" spans="1:23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</row>
    <row r="1603" spans="1:23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</row>
    <row r="1604" spans="1:23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</row>
    <row r="1605" spans="1:23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</row>
    <row r="1606" spans="1:23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</row>
    <row r="1607" spans="1:23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</row>
    <row r="1608" spans="1:23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</row>
    <row r="1609" spans="1:23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</row>
    <row r="1610" spans="1:23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</row>
    <row r="1611" spans="1:23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</row>
    <row r="1612" spans="1:23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</row>
    <row r="1613" spans="1:23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</row>
    <row r="1614" spans="1:23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</row>
    <row r="1615" spans="1:23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</row>
    <row r="1616" spans="1:23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</row>
    <row r="1617" spans="1:23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</row>
    <row r="1618" spans="1:23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</row>
    <row r="1619" spans="1:23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</row>
    <row r="1620" spans="1:23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</row>
    <row r="1621" spans="1:23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</row>
    <row r="1622" spans="1:23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</row>
    <row r="1623" spans="1:23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</row>
    <row r="1624" spans="1:23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</row>
    <row r="1625" spans="1:23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</row>
    <row r="1626" spans="1:23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</row>
    <row r="1627" spans="1:23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</row>
    <row r="1628" spans="1:23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</row>
    <row r="1629" spans="1:23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</row>
    <row r="1630" spans="1:23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</row>
    <row r="1631" spans="1:23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</row>
    <row r="1632" spans="1:23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</row>
    <row r="1633" spans="1:23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</row>
    <row r="1634" spans="1:23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</row>
    <row r="1635" spans="1:23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</row>
    <row r="1636" spans="1:23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</row>
    <row r="1637" spans="1:23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</row>
    <row r="1638" spans="1:23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</row>
    <row r="1639" spans="1:23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</row>
    <row r="1640" spans="1:23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</row>
    <row r="1641" spans="1:23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</row>
    <row r="1642" spans="1:23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</row>
    <row r="1643" spans="1:23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</row>
    <row r="1644" spans="1:23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</row>
    <row r="1645" spans="1:23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</row>
    <row r="1646" spans="1:23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</row>
    <row r="1647" spans="1:23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</row>
    <row r="1648" spans="1:23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</row>
    <row r="1649" spans="1:23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</row>
    <row r="1650" spans="1:23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</row>
    <row r="1651" spans="1:23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</row>
    <row r="1652" spans="1:23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</row>
    <row r="1653" spans="1:23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</row>
    <row r="1654" spans="1:23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</row>
    <row r="1655" spans="1:23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</row>
    <row r="1656" spans="1:23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</row>
    <row r="1657" spans="1:23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</row>
    <row r="1658" spans="1:23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</row>
    <row r="1659" spans="1:23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</row>
    <row r="1660" spans="1:23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</row>
    <row r="1661" spans="1:23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</row>
    <row r="1662" spans="1:23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</row>
    <row r="1663" spans="1:23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</row>
    <row r="1664" spans="1:23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</row>
    <row r="1665" spans="1:23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</row>
    <row r="1666" spans="1:23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</row>
    <row r="1667" spans="1:23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</row>
    <row r="1668" spans="1:23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</row>
    <row r="1669" spans="1:23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</row>
    <row r="1670" spans="1:23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</row>
    <row r="1671" spans="1:23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</row>
    <row r="1672" spans="1:23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</row>
    <row r="1673" spans="1:23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</row>
    <row r="1674" spans="1:23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</row>
    <row r="1675" spans="1:23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</row>
    <row r="1676" spans="1:23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</row>
    <row r="1677" spans="1:23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</row>
    <row r="1678" spans="1:23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</row>
    <row r="1679" spans="1:23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</row>
    <row r="1680" spans="1:23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</row>
    <row r="1681" spans="1:23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</row>
    <row r="1682" spans="1:23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</row>
    <row r="1683" spans="1:23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</row>
    <row r="1684" spans="1:23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</row>
    <row r="1685" spans="1:23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</row>
    <row r="1686" spans="1:23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</row>
    <row r="1687" spans="1:23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</row>
    <row r="1688" spans="1:23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</row>
    <row r="1689" spans="1:23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</row>
    <row r="1690" spans="1:23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</row>
    <row r="1691" spans="1:23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</row>
    <row r="1692" spans="1:23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</row>
    <row r="1693" spans="1:23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</row>
    <row r="1694" spans="1:23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</row>
    <row r="1695" spans="1:23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</row>
    <row r="1696" spans="1:23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</row>
    <row r="1697" spans="1:23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</row>
    <row r="1698" spans="1:23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</row>
    <row r="1699" spans="1:23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</row>
    <row r="1700" spans="1:23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</row>
    <row r="1701" spans="1:23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</row>
    <row r="1702" spans="1:23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</row>
    <row r="1703" spans="1:23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</row>
    <row r="1704" spans="1:23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</row>
    <row r="1705" spans="1:23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</row>
    <row r="1706" spans="1:23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</row>
    <row r="1707" spans="1:23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</row>
    <row r="1708" spans="1:23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</row>
    <row r="1709" spans="1:23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</row>
    <row r="1710" spans="1:23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</row>
    <row r="1711" spans="1:23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</row>
    <row r="1712" spans="1:23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</row>
    <row r="1713" spans="1:23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</row>
    <row r="1714" spans="1:23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</row>
    <row r="1715" spans="1:23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</row>
    <row r="1716" spans="1:23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</row>
    <row r="1717" spans="1:23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</row>
    <row r="1718" spans="1:23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</row>
    <row r="1719" spans="1:23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</row>
    <row r="1720" spans="1:23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</row>
    <row r="1721" spans="1:23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</row>
    <row r="1722" spans="1:23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</row>
    <row r="1723" spans="1:23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</row>
    <row r="1724" spans="1:23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</row>
    <row r="1725" spans="1:23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</row>
    <row r="1726" spans="1:23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</row>
    <row r="1727" spans="1:23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</row>
    <row r="1728" spans="1:23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</row>
    <row r="1729" spans="1:23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</row>
    <row r="1730" spans="1:23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</row>
    <row r="1731" spans="1:23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</row>
    <row r="1732" spans="1:23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</row>
    <row r="1733" spans="1:23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</row>
    <row r="1734" spans="1:23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</row>
    <row r="1735" spans="1:23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</row>
    <row r="1736" spans="1:23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</row>
    <row r="1737" spans="1:23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</row>
    <row r="1738" spans="1:23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</row>
    <row r="1739" spans="1:23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</row>
    <row r="1740" spans="1:23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</row>
    <row r="1741" spans="1:23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</row>
    <row r="1742" spans="1:23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</row>
    <row r="1743" spans="1:23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</row>
    <row r="1744" spans="1:23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</row>
    <row r="1745" spans="1:23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</row>
    <row r="1746" spans="1:23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</row>
    <row r="1747" spans="1:23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</row>
    <row r="1748" spans="1:23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</row>
    <row r="1749" spans="1:23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</row>
    <row r="1750" spans="1:23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</row>
    <row r="1751" spans="1:23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</row>
    <row r="1752" spans="1:23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</row>
    <row r="1753" spans="1:23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</row>
    <row r="1754" spans="1:23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</row>
    <row r="1755" spans="1:23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</row>
    <row r="1756" spans="1:23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</row>
    <row r="1757" spans="1:23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</row>
    <row r="1758" spans="1:23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</row>
    <row r="1759" spans="1:23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</row>
    <row r="1760" spans="1:23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</row>
    <row r="1761" spans="1:23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</row>
    <row r="1762" spans="1:23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</row>
    <row r="1763" spans="1:23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</row>
    <row r="1764" spans="1:23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</row>
    <row r="1765" spans="1:23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</row>
    <row r="1766" spans="1:23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</row>
    <row r="1767" spans="1:23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</row>
    <row r="1768" spans="1:23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</row>
    <row r="1769" spans="1:23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</row>
    <row r="1770" spans="1:23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</row>
    <row r="1771" spans="1:23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</row>
    <row r="1772" spans="1:23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</row>
    <row r="1773" spans="1:23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</row>
    <row r="1774" spans="1:23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</row>
    <row r="1775" spans="1:23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</row>
    <row r="1776" spans="1:23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</row>
    <row r="1777" spans="1:23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</row>
    <row r="1778" spans="1:23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</row>
    <row r="1779" spans="1:23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</row>
    <row r="1780" spans="1:23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</row>
    <row r="1781" spans="1:23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</row>
    <row r="1782" spans="1:23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</row>
    <row r="1783" spans="1:23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</row>
    <row r="1784" spans="1:23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</row>
    <row r="1785" spans="1:23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</row>
    <row r="1786" spans="1:23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</row>
    <row r="1787" spans="1:23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</row>
    <row r="1788" spans="1:23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</row>
    <row r="1789" spans="1:23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</row>
    <row r="1790" spans="1:23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</row>
    <row r="1791" spans="1:23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</row>
    <row r="1792" spans="1:23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</row>
    <row r="1793" spans="1:23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</row>
    <row r="1794" spans="1:23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</row>
    <row r="1795" spans="1:23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</row>
    <row r="1796" spans="1:23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</row>
    <row r="1797" spans="1:23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</row>
    <row r="1798" spans="1:23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</row>
    <row r="1799" spans="1:23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</row>
    <row r="1800" spans="1:23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</row>
    <row r="1801" spans="1:23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</row>
    <row r="1802" spans="1:23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</row>
    <row r="1803" spans="1:23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</row>
    <row r="1804" spans="1:23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</row>
    <row r="1805" spans="1:23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</row>
    <row r="1806" spans="1:23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</row>
    <row r="1807" spans="1:23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</row>
    <row r="1808" spans="1:23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</row>
    <row r="1809" spans="1:23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</row>
    <row r="1810" spans="1:23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</row>
    <row r="1811" spans="1:23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</row>
    <row r="1812" spans="1:23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</row>
    <row r="1813" spans="1:23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</row>
    <row r="1814" spans="1:23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</row>
    <row r="1815" spans="1:23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</row>
    <row r="1816" spans="1:23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</row>
    <row r="1817" spans="1:23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</row>
    <row r="1818" spans="1:23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</row>
    <row r="1819" spans="1:23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</row>
    <row r="1820" spans="1:23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</row>
    <row r="1821" spans="1:23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</row>
    <row r="1822" spans="1:23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</row>
    <row r="1823" spans="1:23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</row>
    <row r="1824" spans="1:23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</row>
    <row r="1825" spans="1:23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</row>
    <row r="1826" spans="1:23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</row>
    <row r="1827" spans="1:23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</row>
    <row r="1828" spans="1:23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</row>
    <row r="1829" spans="1:23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</row>
    <row r="1830" spans="1:23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</row>
    <row r="1831" spans="1:23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</row>
    <row r="1832" spans="1:23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</row>
    <row r="1833" spans="1:23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</row>
    <row r="1834" spans="1:23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</row>
    <row r="1835" spans="1:23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</row>
    <row r="1836" spans="1:23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</row>
    <row r="1837" spans="1:23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</row>
    <row r="1838" spans="1:23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</row>
    <row r="1839" spans="1:23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</row>
    <row r="1840" spans="1:23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</row>
    <row r="1841" spans="1:23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</row>
    <row r="1842" spans="1:23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</row>
    <row r="1843" spans="1:23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</row>
    <row r="1844" spans="1:23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</row>
    <row r="1845" spans="1:23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</row>
    <row r="1846" spans="1:23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</row>
    <row r="1847" spans="1:23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</row>
    <row r="1848" spans="1:23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</row>
    <row r="1849" spans="1:23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</row>
    <row r="1850" spans="1:23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</row>
    <row r="1851" spans="1:23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</row>
    <row r="1852" spans="1:23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</row>
    <row r="1853" spans="1:23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</row>
    <row r="1854" spans="1:23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</row>
    <row r="1855" spans="1:23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</row>
    <row r="1856" spans="1:23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</row>
    <row r="1857" spans="1:23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</row>
    <row r="1858" spans="1:23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</row>
    <row r="1859" spans="1:23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</row>
    <row r="1860" spans="1:23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</row>
    <row r="1861" spans="1:23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</row>
    <row r="1862" spans="1:23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</row>
    <row r="1863" spans="1:23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</row>
    <row r="1864" spans="1:23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</row>
    <row r="1865" spans="1:23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</row>
    <row r="1866" spans="1:23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</row>
    <row r="1867" spans="1:23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</row>
    <row r="1868" spans="1:23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</row>
    <row r="1869" spans="1:23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</row>
    <row r="1870" spans="1:23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</row>
    <row r="1871" spans="1:23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</row>
    <row r="1872" spans="1:23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</row>
    <row r="1873" spans="1:23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</row>
    <row r="1874" spans="1:23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</row>
    <row r="1875" spans="1:23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</row>
    <row r="1876" spans="1:23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</row>
    <row r="1877" spans="1:23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</row>
    <row r="1878" spans="1:23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</row>
    <row r="1879" spans="1:23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</row>
    <row r="1880" spans="1:23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</row>
    <row r="1881" spans="1:23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</row>
    <row r="1882" spans="1:23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</row>
    <row r="1883" spans="1:23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</row>
    <row r="1884" spans="1:23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</row>
    <row r="1885" spans="1:23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</row>
    <row r="1886" spans="1:23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</row>
    <row r="1887" spans="1:23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</row>
    <row r="1888" spans="1:23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</row>
    <row r="1889" spans="1:23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</row>
    <row r="1890" spans="1:23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</row>
    <row r="1891" spans="1:23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</row>
    <row r="1892" spans="1:23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</row>
    <row r="1893" spans="1:23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</row>
    <row r="1894" spans="1:23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</row>
    <row r="1895" spans="1:23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</row>
    <row r="1896" spans="1:23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</row>
    <row r="1897" spans="1:23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</row>
    <row r="1898" spans="1:23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</row>
    <row r="1899" spans="1:23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</row>
    <row r="1900" spans="1:23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</row>
    <row r="1901" spans="1:23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</row>
    <row r="1902" spans="1:23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</row>
    <row r="1903" spans="1:23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</row>
    <row r="1904" spans="1:23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</row>
    <row r="1905" spans="1:23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</row>
    <row r="1906" spans="1:23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</row>
    <row r="1907" spans="1:23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</row>
    <row r="1908" spans="1:23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</row>
    <row r="1909" spans="1:23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</row>
    <row r="1910" spans="1:23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</row>
    <row r="1911" spans="1:23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</row>
    <row r="1912" spans="1:23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</row>
    <row r="1913" spans="1:23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</row>
    <row r="1914" spans="1:23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</row>
    <row r="1915" spans="1:23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</row>
    <row r="1916" spans="1:23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</row>
    <row r="1917" spans="1:23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</row>
    <row r="1918" spans="1:23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</row>
    <row r="1919" spans="1:23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</row>
    <row r="1920" spans="1:23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</row>
    <row r="1921" spans="1:23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</row>
    <row r="1922" spans="1:23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</row>
    <row r="1923" spans="1:23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</row>
    <row r="1924" spans="1:23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</row>
    <row r="1925" spans="1:23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</row>
    <row r="1926" spans="1:23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</row>
    <row r="1927" spans="1:23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</row>
    <row r="1928" spans="1:23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</row>
    <row r="1929" spans="1:23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</row>
    <row r="1930" spans="1:23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</row>
    <row r="1931" spans="1:23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</row>
    <row r="1932" spans="1:23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</row>
    <row r="1933" spans="1:23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</row>
    <row r="1934" spans="1:23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</row>
    <row r="1935" spans="1:23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</row>
    <row r="1936" spans="1:23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</row>
    <row r="1937" spans="1:23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</row>
    <row r="1938" spans="1:23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</row>
    <row r="1939" spans="1:23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</row>
    <row r="1940" spans="1:23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</row>
    <row r="1941" spans="1:23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</row>
    <row r="1942" spans="1:23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</row>
    <row r="1943" spans="1:23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</row>
    <row r="1944" spans="1:23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</row>
    <row r="1945" spans="1:23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</row>
    <row r="1946" spans="1:23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</row>
    <row r="1947" spans="1:23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</row>
    <row r="1948" spans="1:23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</row>
    <row r="1949" spans="1:23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</row>
    <row r="1950" spans="1:23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</row>
    <row r="1951" spans="1:23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</row>
    <row r="1952" spans="1:23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</row>
    <row r="1953" spans="1:23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</row>
    <row r="1954" spans="1:23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</row>
    <row r="1955" spans="1:23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</row>
    <row r="1956" spans="1:23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</row>
    <row r="1957" spans="1:23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</row>
    <row r="1958" spans="1:23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</row>
    <row r="1959" spans="1:23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</row>
    <row r="1960" spans="1:23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</row>
    <row r="1961" spans="1:23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</row>
    <row r="1962" spans="1:23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</row>
    <row r="1963" spans="1:23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</row>
    <row r="1964" spans="1:23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</row>
    <row r="1965" spans="1:23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</row>
    <row r="1966" spans="1:23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</row>
    <row r="1967" spans="1:23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</row>
    <row r="1968" spans="1:23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</row>
    <row r="1969" spans="1:23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</row>
    <row r="1970" spans="1:23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</row>
    <row r="1971" spans="1:23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</row>
    <row r="1972" spans="1:23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</row>
    <row r="1973" spans="1:23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</row>
    <row r="1974" spans="1:23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</row>
    <row r="1975" spans="1:23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</row>
    <row r="1976" spans="1:23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</row>
    <row r="1977" spans="1:23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</row>
    <row r="1978" spans="1:23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</row>
    <row r="1979" spans="1:23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</row>
    <row r="1980" spans="1:23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</row>
    <row r="1981" spans="1:23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</row>
    <row r="1982" spans="1:23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</row>
    <row r="1983" spans="1:23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</row>
    <row r="1984" spans="1:23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</row>
    <row r="1985" spans="1:23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</row>
    <row r="1986" spans="1:23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</row>
    <row r="1987" spans="1:23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</row>
    <row r="1988" spans="1:23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</row>
    <row r="1989" spans="1:23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</row>
    <row r="1990" spans="1:23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</row>
    <row r="1991" spans="1:23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</row>
    <row r="1992" spans="1:23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</row>
    <row r="1993" spans="1:23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</row>
    <row r="1994" spans="1:23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</row>
    <row r="1995" spans="1:23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</row>
    <row r="1996" spans="1:23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</row>
    <row r="1997" spans="1:23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</row>
    <row r="1998" spans="1:23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</row>
    <row r="1999" spans="1:23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</row>
    <row r="2000" spans="1:23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</row>
    <row r="2001" spans="1:23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</row>
    <row r="2002" spans="1:23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</row>
    <row r="2003" spans="1:23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</row>
    <row r="2004" spans="1:23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</row>
    <row r="2005" spans="1:23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</row>
    <row r="2006" spans="1:23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</row>
    <row r="2007" spans="1:23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</row>
    <row r="2008" spans="1:23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</row>
    <row r="2009" spans="1:23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</row>
    <row r="2010" spans="1:23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</row>
    <row r="2011" spans="1:23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</row>
    <row r="2012" spans="1:23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</row>
    <row r="2013" spans="1:23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</row>
    <row r="2014" spans="1:23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</row>
    <row r="2015" spans="1:23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</row>
    <row r="2016" spans="1:23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</row>
    <row r="2017" spans="1:23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</row>
    <row r="2018" spans="1:23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</row>
    <row r="2019" spans="1:23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</row>
    <row r="2020" spans="1:23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</row>
    <row r="2021" spans="1:23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</row>
    <row r="2022" spans="1:23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</row>
    <row r="2023" spans="1:23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</row>
    <row r="2024" spans="1:23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</row>
    <row r="2025" spans="1:23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</row>
    <row r="2026" spans="1:23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</row>
    <row r="2027" spans="1:23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</row>
    <row r="2028" spans="1:23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</row>
    <row r="2029" spans="1:23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</row>
    <row r="2030" spans="1:23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</row>
    <row r="2031" spans="1:23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</row>
    <row r="2032" spans="1:23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</row>
    <row r="2033" spans="1:23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</row>
    <row r="2034" spans="1:23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</row>
    <row r="2035" spans="1:23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</row>
    <row r="2036" spans="1:23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</row>
    <row r="2037" spans="1:23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</row>
    <row r="2038" spans="1:23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</row>
    <row r="2039" spans="1:23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</row>
    <row r="2040" spans="1:23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</row>
    <row r="2041" spans="1:23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</row>
    <row r="2042" spans="1:23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</row>
    <row r="2043" spans="1:23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</row>
    <row r="2044" spans="1:23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</row>
    <row r="2045" spans="1:23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</row>
    <row r="2046" spans="1:23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</row>
    <row r="2047" spans="1:23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</row>
    <row r="2048" spans="1:23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</row>
    <row r="2049" spans="1:23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</row>
    <row r="2050" spans="1:23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</row>
    <row r="2051" spans="1:23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</row>
    <row r="2052" spans="1:23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</row>
    <row r="2053" spans="1:23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</row>
    <row r="2054" spans="1:23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</row>
    <row r="2055" spans="1:23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</row>
    <row r="2056" spans="1:23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</row>
    <row r="2057" spans="1:23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</row>
    <row r="2058" spans="1:23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</row>
    <row r="2059" spans="1:23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</row>
    <row r="2060" spans="1:23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</row>
    <row r="2061" spans="1:23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</row>
    <row r="2062" spans="1:23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</row>
    <row r="2063" spans="1:23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</row>
    <row r="2064" spans="1:23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</row>
    <row r="2065" spans="1:23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</row>
    <row r="2066" spans="1:23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</row>
    <row r="2067" spans="1:23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</row>
    <row r="2068" spans="1:23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</row>
    <row r="2069" spans="1:23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</row>
    <row r="2070" spans="1:23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</row>
    <row r="2071" spans="1:23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</row>
    <row r="2072" spans="1:23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</row>
    <row r="2073" spans="1:23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</row>
    <row r="2074" spans="1:23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</row>
    <row r="2075" spans="1:23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</row>
    <row r="2076" spans="1:23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</row>
    <row r="2077" spans="1:23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</row>
    <row r="2078" spans="1:23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</row>
    <row r="2079" spans="1:23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</row>
    <row r="2080" spans="1:23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</row>
    <row r="2081" spans="1:23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</row>
    <row r="2082" spans="1:23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</row>
    <row r="2083" spans="1:23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</row>
    <row r="2084" spans="1:23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</row>
    <row r="2085" spans="1:23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</row>
    <row r="2086" spans="1:23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</row>
    <row r="2087" spans="1:23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</row>
    <row r="2088" spans="1:23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</row>
    <row r="2089" spans="1:23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</row>
    <row r="2090" spans="1:23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</row>
    <row r="2091" spans="1:23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</row>
    <row r="2092" spans="1:23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</row>
    <row r="2093" spans="1:23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</row>
    <row r="2094" spans="1:23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</row>
    <row r="2095" spans="1:23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</row>
    <row r="2096" spans="1:23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</row>
    <row r="2097" spans="1:23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</row>
    <row r="2098" spans="1:23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</row>
    <row r="2099" spans="1:23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</row>
    <row r="2100" spans="1:23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</row>
    <row r="2101" spans="1:23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</row>
    <row r="2102" spans="1:23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</row>
    <row r="2103" spans="1:23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</row>
    <row r="2104" spans="1:23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</row>
    <row r="2105" spans="1:23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</row>
    <row r="2106" spans="1:23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</row>
    <row r="2107" spans="1:23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</row>
    <row r="2108" spans="1:23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</row>
    <row r="2109" spans="1:23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</row>
    <row r="2110" spans="1:23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</row>
    <row r="2111" spans="1:23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</row>
    <row r="2112" spans="1:23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</row>
    <row r="2113" spans="1:23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</row>
    <row r="2114" spans="1:23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</row>
    <row r="2115" spans="1:23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</row>
    <row r="2116" spans="1:23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</row>
    <row r="2117" spans="1:23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</row>
    <row r="2118" spans="1:23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</row>
    <row r="2119" spans="1:23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</row>
    <row r="2120" spans="1:23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</row>
    <row r="2121" spans="1:23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</row>
    <row r="2122" spans="1:23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</row>
    <row r="2123" spans="1:23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</row>
    <row r="2124" spans="1:23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</row>
    <row r="2125" spans="1:23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</row>
    <row r="2126" spans="1:23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</row>
    <row r="2127" spans="1:23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</row>
    <row r="2128" spans="1:23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</row>
    <row r="2129" spans="1:23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</row>
    <row r="2130" spans="1:23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</row>
    <row r="2131" spans="1:23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</row>
    <row r="2132" spans="1:23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</row>
    <row r="2133" spans="1:23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</row>
    <row r="2134" spans="1:23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</row>
    <row r="2135" spans="1:23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</row>
    <row r="2136" spans="1:23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</row>
    <row r="2137" spans="1:23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</row>
    <row r="2138" spans="1:23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</row>
    <row r="2139" spans="1:23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</row>
    <row r="2140" spans="1:23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</row>
    <row r="2141" spans="1:23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</row>
    <row r="2142" spans="1:23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</row>
    <row r="2143" spans="1:23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</row>
    <row r="2144" spans="1:23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</row>
    <row r="2145" spans="1:23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</row>
    <row r="2146" spans="1:23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</row>
    <row r="2147" spans="1:23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</row>
    <row r="2148" spans="1:23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</row>
    <row r="2149" spans="1:23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</row>
    <row r="2150" spans="1:23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</row>
    <row r="2151" spans="1:23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</row>
    <row r="2152" spans="1:23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</row>
    <row r="2153" spans="1:23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</row>
    <row r="2154" spans="1:23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</row>
    <row r="2155" spans="1:23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</row>
    <row r="2156" spans="1:23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</row>
    <row r="2157" spans="1:23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</row>
    <row r="2158" spans="1:23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</row>
    <row r="2159" spans="1:23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</row>
    <row r="2160" spans="1:23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</row>
    <row r="2161" spans="1:23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</row>
    <row r="2162" spans="1:23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</row>
    <row r="2163" spans="1:23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</row>
    <row r="2164" spans="1:23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</row>
    <row r="2165" spans="1:23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</row>
    <row r="2166" spans="1:23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</row>
    <row r="2167" spans="1:23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</row>
    <row r="2168" spans="1:23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</row>
    <row r="2169" spans="1:23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</row>
    <row r="2170" spans="1:23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</row>
    <row r="2171" spans="1:23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</row>
    <row r="2172" spans="1:23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</row>
    <row r="2173" spans="1:23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</row>
    <row r="2174" spans="1:23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</row>
    <row r="2175" spans="1:23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</row>
    <row r="2176" spans="1:23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</row>
    <row r="2177" spans="1:23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</row>
    <row r="2178" spans="1:23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</row>
    <row r="2179" spans="1:23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</row>
    <row r="2180" spans="1:23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</row>
    <row r="2181" spans="1:23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</row>
    <row r="2182" spans="1:23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</row>
    <row r="2183" spans="1:23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</row>
    <row r="2184" spans="1:23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</row>
    <row r="2185" spans="1:23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</row>
    <row r="2186" spans="1:23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</row>
    <row r="2187" spans="1:23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</row>
    <row r="2188" spans="1:23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</row>
    <row r="2189" spans="1:23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</row>
    <row r="2190" spans="1:23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</row>
    <row r="2191" spans="1:23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</row>
    <row r="2192" spans="1:23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</row>
    <row r="2193" spans="1:23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</row>
    <row r="2194" spans="1:23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</row>
    <row r="2195" spans="1:23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</row>
    <row r="2196" spans="1:23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</row>
    <row r="2197" spans="1:23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</row>
    <row r="2198" spans="1:23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</row>
    <row r="2199" spans="1:23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</row>
    <row r="2200" spans="1:23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</row>
    <row r="2201" spans="1:23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</row>
    <row r="2202" spans="1:23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</row>
    <row r="2203" spans="1:23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</row>
    <row r="2204" spans="1:23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</row>
    <row r="2205" spans="1:23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</row>
    <row r="2206" spans="1:23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</row>
    <row r="2207" spans="1:23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</row>
    <row r="2208" spans="1:23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</row>
    <row r="2209" spans="1:23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</row>
    <row r="2210" spans="1:23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</row>
    <row r="2211" spans="1:23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</row>
    <row r="2212" spans="1:23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</row>
    <row r="2213" spans="1:23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</row>
    <row r="2214" spans="1:23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</row>
    <row r="2215" spans="1:23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</row>
    <row r="2216" spans="1:23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</row>
    <row r="2217" spans="1:23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</row>
    <row r="2218" spans="1:23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</row>
    <row r="2219" spans="1:23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</row>
    <row r="2220" spans="1:23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</row>
    <row r="2221" spans="1:23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</row>
    <row r="2222" spans="1:23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</row>
    <row r="2223" spans="1:23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</row>
    <row r="2224" spans="1:23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</row>
    <row r="2225" spans="1:23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</row>
    <row r="2226" spans="1:23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</row>
    <row r="2227" spans="1:23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</row>
    <row r="2228" spans="1:23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</row>
    <row r="2229" spans="1:23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</row>
    <row r="2230" spans="1:23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</row>
    <row r="2231" spans="1:23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</row>
    <row r="2232" spans="1:23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</row>
    <row r="2233" spans="1:23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</row>
    <row r="2234" spans="1:23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</row>
    <row r="2235" spans="1:23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</row>
    <row r="2236" spans="1:23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</row>
    <row r="2237" spans="1:23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</row>
    <row r="2238" spans="1:23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</row>
    <row r="2239" spans="1:23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</row>
    <row r="2240" spans="1:23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</row>
    <row r="2241" spans="1:23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</row>
    <row r="2242" spans="1:23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</row>
    <row r="2243" spans="1:23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</row>
    <row r="2244" spans="1:23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</row>
    <row r="2245" spans="1:23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</row>
    <row r="2246" spans="1:23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</row>
    <row r="2247" spans="1:23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</row>
    <row r="2248" spans="1:23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</row>
    <row r="2249" spans="1:23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</row>
    <row r="2250" spans="1:23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</row>
    <row r="2251" spans="1:23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</row>
    <row r="2252" spans="1:23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</row>
    <row r="2253" spans="1:23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</row>
    <row r="2254" spans="1:23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</row>
    <row r="2255" spans="1:23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</row>
    <row r="2256" spans="1:23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</row>
    <row r="2257" spans="1:23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</row>
    <row r="2258" spans="1:23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</row>
    <row r="2259" spans="1:23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</row>
    <row r="2260" spans="1:23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</row>
    <row r="2261" spans="1:23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</row>
    <row r="2262" spans="1:23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</row>
    <row r="2263" spans="1:23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</row>
    <row r="2264" spans="1:23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</row>
    <row r="2265" spans="1:23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</row>
    <row r="2266" spans="1:23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</row>
    <row r="2267" spans="1:23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</row>
    <row r="2268" spans="1:23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</row>
    <row r="2269" spans="1:23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</row>
    <row r="2270" spans="1:23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</row>
    <row r="2271" spans="1:23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</row>
    <row r="2272" spans="1:23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</row>
    <row r="2273" spans="1:23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</row>
    <row r="2274" spans="1:23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</row>
    <row r="2275" spans="1:23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</row>
    <row r="2276" spans="1:23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</row>
    <row r="2277" spans="1:23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</row>
    <row r="2278" spans="1:23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</row>
    <row r="2279" spans="1:23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</row>
    <row r="2280" spans="1:23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</row>
    <row r="2281" spans="1:23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</row>
    <row r="2282" spans="1:23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</row>
    <row r="2283" spans="1:23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</row>
    <row r="2284" spans="1:23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</row>
    <row r="2285" spans="1:23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</row>
    <row r="2286" spans="1:23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</row>
    <row r="2287" spans="1:23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</row>
    <row r="2288" spans="1:23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</row>
    <row r="2289" spans="1:23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</row>
    <row r="2290" spans="1:23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</row>
    <row r="2291" spans="1:23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</row>
    <row r="2292" spans="1:23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</row>
    <row r="2293" spans="1:23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</row>
    <row r="2294" spans="1:23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</row>
    <row r="2295" spans="1:23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</row>
    <row r="2296" spans="1:23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</row>
    <row r="2297" spans="1:23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</row>
    <row r="2298" spans="1:23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</row>
    <row r="2299" spans="1:23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</row>
    <row r="2300" spans="1:23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</row>
    <row r="2301" spans="1:23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</row>
    <row r="2302" spans="1:23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</row>
    <row r="2303" spans="1:23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</row>
    <row r="2304" spans="1:23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</row>
    <row r="2305" spans="1:23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</row>
    <row r="2306" spans="1:23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</row>
    <row r="2307" spans="1:23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</row>
    <row r="2308" spans="1:23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</row>
    <row r="2309" spans="1:23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</row>
    <row r="2310" spans="1:23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</row>
    <row r="2311" spans="1:23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</row>
    <row r="2312" spans="1:23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</row>
    <row r="2313" spans="1:23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</row>
    <row r="2314" spans="1:23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</row>
    <row r="2315" spans="1:23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</row>
    <row r="2316" spans="1:23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</row>
    <row r="2317" spans="1:23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</row>
    <row r="2318" spans="1:23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</row>
    <row r="2319" spans="1:23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</row>
    <row r="2320" spans="1:23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</row>
    <row r="2321" spans="1:23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</row>
    <row r="2322" spans="1:23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</row>
    <row r="2323" spans="1:23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</row>
    <row r="2324" spans="1:23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</row>
    <row r="2325" spans="1:23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</row>
    <row r="2326" spans="1:23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</row>
    <row r="2327" spans="1:23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</row>
    <row r="2328" spans="1:23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</row>
    <row r="2329" spans="1:23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</row>
    <row r="2330" spans="1:23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</row>
    <row r="2331" spans="1:23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</row>
    <row r="2332" spans="1:23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</row>
    <row r="2333" spans="1:23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</row>
    <row r="2334" spans="1:23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</row>
    <row r="2335" spans="1:23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</row>
    <row r="2336" spans="1:23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</row>
    <row r="2337" spans="1:23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</row>
    <row r="2338" spans="1:23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</row>
    <row r="2339" spans="1:23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</row>
    <row r="2340" spans="1:23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</row>
    <row r="2341" spans="1:23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</row>
    <row r="2342" spans="1:23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</row>
    <row r="2343" spans="1:23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</row>
    <row r="2344" spans="1:23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</row>
    <row r="2345" spans="1:23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</row>
    <row r="2346" spans="1:23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</row>
    <row r="2347" spans="1:23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</row>
    <row r="2348" spans="1:23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</row>
    <row r="2349" spans="1:23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</row>
    <row r="2350" spans="1:23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</row>
    <row r="2351" spans="1:23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</row>
    <row r="2352" spans="1:23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</row>
    <row r="2353" spans="1:23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</row>
    <row r="2354" spans="1:23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</row>
    <row r="2355" spans="1:23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</row>
    <row r="2356" spans="1:23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</row>
    <row r="2357" spans="1:23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</row>
    <row r="2358" spans="1:23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</row>
    <row r="2359" spans="1:23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</row>
    <row r="2360" spans="1:23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</row>
    <row r="2361" spans="1:23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</row>
    <row r="2362" spans="1:23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</row>
    <row r="2363" spans="1:23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</row>
    <row r="2364" spans="1:23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</row>
    <row r="2365" spans="1:23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</row>
    <row r="2366" spans="1:23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</row>
    <row r="2367" spans="1:23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</row>
    <row r="2368" spans="1:23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</row>
    <row r="2369" spans="1:23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</row>
    <row r="2370" spans="1:23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</row>
    <row r="2371" spans="1:23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</row>
    <row r="2372" spans="1:23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</row>
    <row r="2373" spans="1:23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</row>
    <row r="2374" spans="1:23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</row>
    <row r="2375" spans="1:23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</row>
    <row r="2376" spans="1:23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</row>
    <row r="2377" spans="1:23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</row>
    <row r="2378" spans="1:23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</row>
    <row r="2379" spans="1:23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</row>
    <row r="2380" spans="1:23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</row>
    <row r="2381" spans="1:23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</row>
    <row r="2382" spans="1:23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</row>
    <row r="2383" spans="1:23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</row>
    <row r="2384" spans="1:23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</row>
    <row r="2385" spans="1:23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</row>
    <row r="2386" spans="1:23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</row>
    <row r="2387" spans="1:23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</row>
    <row r="2388" spans="1:23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</row>
    <row r="2389" spans="1:23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</row>
    <row r="2390" spans="1:23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</row>
    <row r="2391" spans="1:23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</row>
    <row r="2392" spans="1:23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</row>
    <row r="2393" spans="1:23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</row>
    <row r="2394" spans="1:23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</row>
    <row r="2395" spans="1:23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</row>
    <row r="2396" spans="1:23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</row>
    <row r="2397" spans="1:23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</row>
    <row r="2398" spans="1:23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</row>
    <row r="2399" spans="1:23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</row>
    <row r="2400" spans="1:23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</row>
    <row r="2401" spans="1:23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</row>
    <row r="2402" spans="1:23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</row>
    <row r="2403" spans="1:23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</row>
    <row r="2404" spans="1:23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</row>
    <row r="2405" spans="1:23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</row>
    <row r="2406" spans="1:23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</row>
    <row r="2407" spans="1:23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</row>
    <row r="2408" spans="1:23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</row>
    <row r="2409" spans="1:23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</row>
    <row r="2410" spans="1:23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</row>
    <row r="2411" spans="1:23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</row>
    <row r="2412" spans="1:23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</row>
    <row r="2413" spans="1:23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</row>
    <row r="2414" spans="1:23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</row>
    <row r="2415" spans="1:23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</row>
    <row r="2416" spans="1:23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</row>
    <row r="2417" spans="1:23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</row>
    <row r="2418" spans="1:23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</row>
    <row r="2419" spans="1:23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</row>
    <row r="2420" spans="1:23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</row>
    <row r="2421" spans="1:23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</row>
    <row r="2422" spans="1:23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</row>
    <row r="2423" spans="1:23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</row>
    <row r="2424" spans="1:23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</row>
    <row r="2425" spans="1:23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</row>
    <row r="2426" spans="1:23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</row>
    <row r="2427" spans="1:23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</row>
    <row r="2428" spans="1:23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</row>
    <row r="2429" spans="1:23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</row>
    <row r="2430" spans="1:23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</row>
    <row r="2431" spans="1:23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</row>
    <row r="2432" spans="1:23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</row>
    <row r="2433" spans="1:23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</row>
    <row r="2434" spans="1:23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</row>
    <row r="2435" spans="1:23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</row>
    <row r="2436" spans="1:23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</row>
    <row r="2437" spans="1:23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</row>
    <row r="2438" spans="1:23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</row>
    <row r="2439" spans="1:23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</row>
    <row r="2440" spans="1:23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</row>
    <row r="2441" spans="1:23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</row>
    <row r="2442" spans="1:23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</row>
    <row r="2443" spans="1:23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</row>
    <row r="2444" spans="1:23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</row>
    <row r="2445" spans="1:23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</row>
    <row r="2446" spans="1:23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</row>
    <row r="2447" spans="1:23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</row>
    <row r="2448" spans="1:23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</row>
    <row r="2449" spans="1:23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</row>
    <row r="2450" spans="1:23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</row>
    <row r="2451" spans="1:23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</row>
    <row r="2452" spans="1:23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</row>
    <row r="2453" spans="1:23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</row>
    <row r="2454" spans="1:23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</row>
    <row r="2455" spans="1:23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</row>
    <row r="2456" spans="1:23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</row>
    <row r="2457" spans="1:23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</row>
    <row r="2458" spans="1:23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</row>
    <row r="2459" spans="1:23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</row>
    <row r="2460" spans="1:23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</row>
    <row r="2461" spans="1:23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</row>
    <row r="2462" spans="1:23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</row>
    <row r="2463" spans="1:23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</row>
    <row r="2464" spans="1:23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</row>
    <row r="2465" spans="1:23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</row>
    <row r="2466" spans="1:23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</row>
    <row r="2467" spans="1:23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</row>
    <row r="2468" spans="1:23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</row>
    <row r="2469" spans="1:23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</row>
    <row r="2470" spans="1:23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</row>
    <row r="2471" spans="1:23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</row>
    <row r="2472" spans="1:23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</row>
    <row r="2473" spans="1:23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</row>
    <row r="2474" spans="1:23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</row>
    <row r="2475" spans="1:23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</row>
    <row r="2476" spans="1:23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</row>
    <row r="2477" spans="1:23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</row>
    <row r="2478" spans="1:23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</row>
    <row r="2479" spans="1:23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</row>
    <row r="2480" spans="1:23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</row>
    <row r="2481" spans="1:23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</row>
    <row r="2482" spans="1:23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</row>
    <row r="2483" spans="1:23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</row>
    <row r="2484" spans="1:23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</row>
    <row r="2485" spans="1:23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</row>
    <row r="2486" spans="1:23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</row>
    <row r="2487" spans="1:23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</row>
    <row r="2488" spans="1:23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</row>
    <row r="2489" spans="1:23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</row>
    <row r="2490" spans="1:23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</row>
    <row r="2491" spans="1:23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</row>
    <row r="2492" spans="1:23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</row>
    <row r="2493" spans="1:23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</row>
    <row r="2494" spans="1:23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</row>
    <row r="2495" spans="1:23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</row>
    <row r="2496" spans="1:23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</row>
    <row r="2497" spans="1:23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</row>
    <row r="2498" spans="1:23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</row>
    <row r="2499" spans="1:23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</row>
    <row r="2500" spans="1:23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</row>
    <row r="2501" spans="1:23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</row>
    <row r="2502" spans="1:23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</row>
    <row r="2503" spans="1:23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</row>
    <row r="2504" spans="1:23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</row>
    <row r="2505" spans="1:23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</row>
    <row r="2506" spans="1:23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</row>
    <row r="2507" spans="1:23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</row>
    <row r="2508" spans="1:23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</row>
    <row r="2509" spans="1:23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</row>
    <row r="2510" spans="1:23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</row>
    <row r="2511" spans="1:23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</row>
    <row r="2512" spans="1:23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</row>
    <row r="2513" spans="1:23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</row>
    <row r="2514" spans="1:23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</row>
    <row r="2515" spans="1:23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</row>
    <row r="2516" spans="1:23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</row>
    <row r="2517" spans="1:23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</row>
    <row r="2518" spans="1:23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</row>
    <row r="2519" spans="1:23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</row>
    <row r="2520" spans="1:23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</row>
    <row r="2521" spans="1:23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</row>
    <row r="2522" spans="1:23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</row>
    <row r="2523" spans="1:23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</row>
    <row r="2524" spans="1:23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</row>
    <row r="2525" spans="1:23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</row>
    <row r="2526" spans="1:23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</row>
    <row r="2527" spans="1:23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</row>
    <row r="2528" spans="1:23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</row>
    <row r="2529" spans="1:23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</row>
    <row r="2530" spans="1:23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</row>
    <row r="2531" spans="1:23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</row>
    <row r="2532" spans="1:23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</row>
    <row r="2533" spans="1:23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</row>
    <row r="2534" spans="1:23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</row>
    <row r="2535" spans="1:23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</row>
    <row r="2536" spans="1:23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</row>
    <row r="2537" spans="1:23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</row>
    <row r="2538" spans="1:23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</row>
    <row r="2539" spans="1:23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</row>
    <row r="2540" spans="1:23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</row>
    <row r="2541" spans="1:23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</row>
    <row r="2542" spans="1:23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</row>
    <row r="2543" spans="1:23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</row>
    <row r="2544" spans="1:23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</row>
    <row r="2545" spans="1:23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</row>
    <row r="2546" spans="1:23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</row>
    <row r="2547" spans="1:23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</row>
    <row r="2548" spans="1:23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</row>
    <row r="2549" spans="1:23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</row>
    <row r="2550" spans="1:23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</row>
    <row r="2551" spans="1:23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</row>
    <row r="2552" spans="1:23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</row>
    <row r="2553" spans="1:23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</row>
    <row r="2554" spans="1:23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</row>
    <row r="2555" spans="1:23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</row>
    <row r="2556" spans="1:23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</row>
    <row r="2557" spans="1:23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</row>
    <row r="2558" spans="1:23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</row>
    <row r="2559" spans="1:23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</row>
    <row r="2560" spans="1:23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</row>
    <row r="2561" spans="1:23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</row>
    <row r="2562" spans="1:23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</row>
    <row r="2563" spans="1:23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</row>
    <row r="2564" spans="1:23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</row>
    <row r="2565" spans="1:23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</row>
    <row r="2566" spans="1:23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</row>
    <row r="2567" spans="1:23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</row>
    <row r="2568" spans="1:23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</row>
    <row r="2569" spans="1:23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</row>
    <row r="2570" spans="1:23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</row>
    <row r="2571" spans="1:23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</row>
    <row r="2572" spans="1:23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</row>
    <row r="2573" spans="1:23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</row>
    <row r="2574" spans="1:23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</row>
    <row r="2575" spans="1:23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</row>
    <row r="2576" spans="1:23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</row>
    <row r="2577" spans="1:23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</row>
    <row r="2578" spans="1:23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</row>
    <row r="2579" spans="1:23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</row>
    <row r="2580" spans="1:23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</row>
    <row r="2581" spans="1:23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</row>
    <row r="2582" spans="1:23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</row>
    <row r="2583" spans="1:23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</row>
    <row r="2584" spans="1:23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</row>
    <row r="2585" spans="1:23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</row>
    <row r="2586" spans="1:23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</row>
    <row r="2587" spans="1:23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</row>
    <row r="2588" spans="1:23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</row>
    <row r="2589" spans="1:23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</row>
    <row r="2590" spans="1:23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</row>
    <row r="2591" spans="1:23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</row>
    <row r="2592" spans="1:23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</row>
    <row r="2593" spans="1:23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</row>
    <row r="2594" spans="1:23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</row>
    <row r="2595" spans="1:23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</row>
    <row r="2596" spans="1:23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</row>
    <row r="2597" spans="1:23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</row>
    <row r="2598" spans="1:23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</row>
    <row r="2599" spans="1:23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</row>
    <row r="2600" spans="1:23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</row>
    <row r="2601" spans="1:23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</row>
    <row r="2602" spans="1:23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</row>
    <row r="2603" spans="1:23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</row>
    <row r="2604" spans="1:23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</row>
    <row r="2605" spans="1:23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</row>
    <row r="2606" spans="1:23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</row>
    <row r="2607" spans="1:23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</row>
    <row r="2608" spans="1:23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</row>
    <row r="2609" spans="1:23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</row>
    <row r="2610" spans="1:23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</row>
    <row r="2611" spans="1:23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</row>
    <row r="2612" spans="1:23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</row>
    <row r="2613" spans="1:23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</row>
    <row r="2614" spans="1:23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</row>
    <row r="2615" spans="1:23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</row>
    <row r="2616" spans="1:23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</row>
    <row r="2617" spans="1:23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</row>
    <row r="2618" spans="1:23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</row>
    <row r="2619" spans="1:23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</row>
    <row r="2620" spans="1:23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</row>
    <row r="2621" spans="1:23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</row>
    <row r="2622" spans="1:23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</row>
    <row r="2623" spans="1:23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</row>
    <row r="2624" spans="1:23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</row>
    <row r="2625" spans="1:23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</row>
    <row r="2626" spans="1:23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</row>
    <row r="2627" spans="1:23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</row>
    <row r="2628" spans="1:23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</row>
    <row r="2629" spans="1:23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</row>
    <row r="2630" spans="1:23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</row>
    <row r="2631" spans="1:23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</row>
    <row r="2632" spans="1:23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</row>
    <row r="2633" spans="1:23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</row>
    <row r="2634" spans="1:23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</row>
    <row r="2635" spans="1:23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</row>
    <row r="2636" spans="1:23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</row>
    <row r="2637" spans="1:23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</row>
    <row r="2638" spans="1:23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</row>
    <row r="2639" spans="1:23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</row>
    <row r="2640" spans="1:23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</row>
    <row r="2641" spans="1:23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</row>
    <row r="2642" spans="1:23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</row>
    <row r="2643" spans="1:23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</row>
    <row r="2644" spans="1:23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</row>
    <row r="2645" spans="1:23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</row>
    <row r="2646" spans="1:23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</row>
    <row r="2647" spans="1:23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</row>
    <row r="2648" spans="1:23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</row>
    <row r="2649" spans="1:23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</row>
    <row r="2650" spans="1:23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</row>
    <row r="2651" spans="1:23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</row>
    <row r="2652" spans="1:23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</row>
    <row r="2653" spans="1:23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</row>
    <row r="2654" spans="1:23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</row>
    <row r="2655" spans="1:23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</row>
    <row r="2656" spans="1:23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</row>
    <row r="2657" spans="1:23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</row>
    <row r="2658" spans="1:23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</row>
    <row r="2659" spans="1:23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</row>
    <row r="2660" spans="1:23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</row>
    <row r="2661" spans="1:23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</row>
    <row r="2662" spans="1:23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</row>
    <row r="2663" spans="1:23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</row>
    <row r="2664" spans="1:23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</row>
    <row r="2665" spans="1:23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</row>
    <row r="2666" spans="1:23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</row>
    <row r="2667" spans="1:23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</row>
    <row r="2668" spans="1:23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</row>
    <row r="2669" spans="1:23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</row>
    <row r="2670" spans="1:23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</row>
    <row r="2671" spans="1:23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</row>
    <row r="2672" spans="1:23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</row>
    <row r="2673" spans="1:23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</row>
    <row r="2674" spans="1:23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</row>
    <row r="2675" spans="1:23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</row>
    <row r="2676" spans="1:23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</row>
    <row r="2677" spans="1:23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</row>
    <row r="2678" spans="1:23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</row>
    <row r="2679" spans="1:23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</row>
    <row r="2680" spans="1:23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</row>
    <row r="2681" spans="1:23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</row>
    <row r="2682" spans="1:23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</row>
    <row r="2683" spans="1:23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</row>
    <row r="2684" spans="1:23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</row>
    <row r="2685" spans="1:23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</row>
    <row r="2686" spans="1:23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</row>
    <row r="2687" spans="1:23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</row>
    <row r="2688" spans="1:23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</row>
    <row r="2689" spans="1:23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</row>
    <row r="2690" spans="1:23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</row>
    <row r="2691" spans="1:23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</row>
    <row r="2692" spans="1:23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</row>
    <row r="2693" spans="1:23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</row>
    <row r="2694" spans="1:23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</row>
    <row r="2695" spans="1:23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</row>
    <row r="2696" spans="1:23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</row>
    <row r="2697" spans="1:23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</row>
    <row r="2698" spans="1:23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</row>
    <row r="2699" spans="1:23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</row>
    <row r="2700" spans="1:23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</row>
    <row r="2701" spans="1:23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</row>
    <row r="2702" spans="1:23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</row>
    <row r="2703" spans="1:23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</row>
    <row r="2704" spans="1:23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</row>
    <row r="2705" spans="1:23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</row>
    <row r="2706" spans="1:23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</row>
    <row r="2707" spans="1:23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</row>
    <row r="2708" spans="1:23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</row>
    <row r="2709" spans="1:23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</row>
    <row r="2710" spans="1:23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</row>
    <row r="2711" spans="1:23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</row>
    <row r="2712" spans="1:23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</row>
    <row r="2713" spans="1:23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</row>
    <row r="2714" spans="1:23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</row>
    <row r="2715" spans="1:23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</row>
    <row r="2716" spans="1:23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</row>
    <row r="2717" spans="1:23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</row>
    <row r="2718" spans="1:23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</row>
    <row r="2719" spans="1:23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</row>
    <row r="2720" spans="1:23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</row>
    <row r="2721" spans="1:23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</row>
    <row r="2722" spans="1:23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</row>
    <row r="2723" spans="1:23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</row>
    <row r="2724" spans="1:23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</row>
    <row r="2725" spans="1:23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</row>
    <row r="2726" spans="1:23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</row>
    <row r="2727" spans="1:23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</row>
    <row r="2728" spans="1:23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</row>
    <row r="2729" spans="1:23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</row>
    <row r="2730" spans="1:23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</row>
    <row r="2731" spans="1:23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</row>
    <row r="2732" spans="1:23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</row>
    <row r="2733" spans="1:23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</row>
    <row r="2734" spans="1:23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</row>
    <row r="2735" spans="1:23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</row>
    <row r="2736" spans="1:23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</row>
    <row r="2737" spans="1:23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</row>
    <row r="2738" spans="1:23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</row>
    <row r="2739" spans="1:23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</row>
    <row r="2740" spans="1:23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</row>
    <row r="2741" spans="1:23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</row>
    <row r="2742" spans="1:23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</row>
    <row r="2743" spans="1:23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</row>
    <row r="2744" spans="1:23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</row>
    <row r="2745" spans="1:23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</row>
    <row r="2746" spans="1:23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</row>
    <row r="2747" spans="1:23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</row>
    <row r="2748" spans="1:23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</row>
    <row r="2749" spans="1:23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</row>
    <row r="2750" spans="1:23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</row>
    <row r="2751" spans="1:23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</row>
    <row r="2752" spans="1:23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</row>
    <row r="2753" spans="1:23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</row>
    <row r="2754" spans="1:23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</row>
    <row r="2755" spans="1:23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</row>
    <row r="2756" spans="1:23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</row>
    <row r="2757" spans="1:23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</row>
    <row r="2758" spans="1:23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</row>
    <row r="2759" spans="1:23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</row>
    <row r="2760" spans="1:23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</row>
    <row r="2761" spans="1:23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</row>
    <row r="2762" spans="1:23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</row>
    <row r="2763" spans="1:23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</row>
    <row r="2764" spans="1:23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</row>
    <row r="2765" spans="1:23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</row>
    <row r="2766" spans="1:23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</row>
    <row r="2767" spans="1:23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</row>
    <row r="2768" spans="1:23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</row>
    <row r="2769" spans="1:23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</row>
    <row r="2770" spans="1:23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</row>
    <row r="2771" spans="1:23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</row>
    <row r="2772" spans="1:23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</row>
    <row r="2773" spans="1:23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</row>
    <row r="2774" spans="1:23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</row>
    <row r="2775" spans="1:23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</row>
    <row r="2776" spans="1:23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</row>
    <row r="2777" spans="1:23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</row>
    <row r="2778" spans="1:23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</row>
    <row r="2779" spans="1:23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</row>
    <row r="2780" spans="1:23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</row>
    <row r="2781" spans="1:23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</row>
    <row r="2782" spans="1:23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</row>
    <row r="2783" spans="1:23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</row>
    <row r="2784" spans="1:23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</row>
    <row r="2785" spans="1:23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</row>
    <row r="2786" spans="1:23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</row>
    <row r="2787" spans="1:23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</row>
    <row r="2788" spans="1:23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</row>
    <row r="2789" spans="1:23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</row>
    <row r="2790" spans="1:23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</row>
    <row r="2791" spans="1:23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</row>
    <row r="2792" spans="1:23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</row>
    <row r="2793" spans="1:23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</row>
    <row r="2794" spans="1:23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</row>
    <row r="2795" spans="1:23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</row>
    <row r="2796" spans="1:23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</row>
    <row r="2797" spans="1:23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</row>
    <row r="2798" spans="1:23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</row>
    <row r="2799" spans="1:23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</row>
    <row r="2800" spans="1:23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</row>
    <row r="2801" spans="1:23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</row>
    <row r="2802" spans="1:23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</row>
    <row r="2803" spans="1:23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</row>
    <row r="2804" spans="1:23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</row>
    <row r="2805" spans="1:23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</row>
    <row r="2806" spans="1:23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</row>
    <row r="2807" spans="1:23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</row>
    <row r="2808" spans="1:23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</row>
    <row r="2809" spans="1:23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</row>
    <row r="2810" spans="1:23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</row>
    <row r="2811" spans="1:23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</row>
    <row r="2812" spans="1:23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</row>
    <row r="2813" spans="1:23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</row>
    <row r="2814" spans="1:23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</row>
    <row r="2815" spans="1:23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</row>
    <row r="2816" spans="1:23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</row>
    <row r="2817" spans="1:23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</row>
    <row r="2818" spans="1:23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</row>
    <row r="2819" spans="1:23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</row>
    <row r="2820" spans="1:23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</row>
    <row r="2821" spans="1:23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</row>
    <row r="2822" spans="1:23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</row>
    <row r="2823" spans="1:23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</row>
    <row r="2824" spans="1:23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</row>
    <row r="2825" spans="1:23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</row>
    <row r="2826" spans="1:23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</row>
    <row r="2827" spans="1:23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</row>
    <row r="2828" spans="1:23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</row>
    <row r="2829" spans="1:23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</row>
    <row r="2830" spans="1:23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</row>
    <row r="2831" spans="1:23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</row>
    <row r="2832" spans="1:23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</row>
    <row r="2833" spans="1:23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</row>
    <row r="2834" spans="1:23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</row>
    <row r="2835" spans="1:23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</row>
    <row r="2836" spans="1:23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</row>
    <row r="2837" spans="1:23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</row>
    <row r="2838" spans="1:23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</row>
    <row r="2839" spans="1:23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</row>
    <row r="2840" spans="1:23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</row>
    <row r="2841" spans="1:23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</row>
    <row r="2842" spans="1:23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</row>
    <row r="2843" spans="1:23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</row>
    <row r="2844" spans="1:23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</row>
    <row r="2845" spans="1:23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</row>
    <row r="2846" spans="1:23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</row>
    <row r="2847" spans="1:23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</row>
    <row r="2848" spans="1:23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</row>
    <row r="2849" spans="1:23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</row>
    <row r="2850" spans="1:23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</row>
    <row r="2851" spans="1:23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</row>
    <row r="2852" spans="1:23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</row>
    <row r="2853" spans="1:23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</row>
    <row r="2854" spans="1:23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</row>
    <row r="2855" spans="1:23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</row>
    <row r="2856" spans="1:23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</row>
    <row r="2857" spans="1:23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</row>
    <row r="2858" spans="1:23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</row>
    <row r="2859" spans="1:23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</row>
    <row r="2860" spans="1:23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</row>
    <row r="2861" spans="1:23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</row>
    <row r="2862" spans="1:23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</row>
    <row r="2863" spans="1:23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</row>
    <row r="2864" spans="1:23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</row>
    <row r="2865" spans="1:23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</row>
    <row r="2866" spans="1:23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</row>
    <row r="2867" spans="1:23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</row>
    <row r="2868" spans="1:23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</row>
    <row r="2869" spans="1:23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</row>
    <row r="2870" spans="1:23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</row>
    <row r="2871" spans="1:23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</row>
    <row r="2872" spans="1:23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</row>
    <row r="2873" spans="1:23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</row>
    <row r="2874" spans="1:23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</row>
    <row r="2875" spans="1:23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</row>
    <row r="2876" spans="1:23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</row>
    <row r="2877" spans="1:23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</row>
    <row r="2878" spans="1:23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</row>
    <row r="2879" spans="1:23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</row>
    <row r="2880" spans="1:23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</row>
    <row r="2881" spans="1:23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</row>
    <row r="2882" spans="1:23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</row>
    <row r="2883" spans="1:23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</row>
    <row r="2884" spans="1:23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</row>
    <row r="2885" spans="1:23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</row>
    <row r="2886" spans="1:23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</row>
    <row r="2887" spans="1:23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</row>
    <row r="2888" spans="1:23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</row>
    <row r="2889" spans="1:23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</row>
    <row r="2890" spans="1:23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</row>
    <row r="2891" spans="1:23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</row>
    <row r="2892" spans="1:23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</row>
    <row r="2893" spans="1:23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</row>
    <row r="2894" spans="1:23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</row>
    <row r="2895" spans="1:23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</row>
    <row r="2896" spans="1:23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</row>
    <row r="2897" spans="1:23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</row>
    <row r="2898" spans="1:23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</row>
    <row r="2899" spans="1:23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</row>
    <row r="2900" spans="1:23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</row>
    <row r="2901" spans="1:23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</row>
    <row r="2902" spans="1:23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</row>
    <row r="2903" spans="1:23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</row>
    <row r="2904" spans="1:23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</row>
    <row r="2905" spans="1:23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</row>
    <row r="2906" spans="1:23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</row>
    <row r="2907" spans="1:23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</row>
    <row r="2908" spans="1:23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</row>
    <row r="2909" spans="1:23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</row>
    <row r="2910" spans="1:23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</row>
    <row r="2911" spans="1:23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</row>
    <row r="2912" spans="1:23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</row>
    <row r="2913" spans="1:23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</row>
    <row r="2914" spans="1:23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</row>
    <row r="2915" spans="1:23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</row>
    <row r="2916" spans="1:23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</row>
    <row r="2917" spans="1:23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</row>
    <row r="2918" spans="1:23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</row>
    <row r="2919" spans="1:23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</row>
    <row r="2920" spans="1:23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</row>
    <row r="2921" spans="1:23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</row>
    <row r="2922" spans="1:23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</row>
    <row r="2923" spans="1:23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</row>
    <row r="2924" spans="1:23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</row>
    <row r="2925" spans="1:23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</row>
    <row r="2926" spans="1:23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</row>
    <row r="2927" spans="1:23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</row>
    <row r="2928" spans="1:23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</row>
    <row r="2929" spans="1:23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</row>
    <row r="2930" spans="1:23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</row>
    <row r="2931" spans="1:23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</row>
    <row r="2932" spans="1:23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</row>
    <row r="2933" spans="1:23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</row>
    <row r="2934" spans="1:23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</row>
    <row r="2935" spans="1:23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</row>
    <row r="2936" spans="1:23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</row>
    <row r="2937" spans="1:23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</row>
    <row r="2938" spans="1:23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</row>
    <row r="2939" spans="1:23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</row>
    <row r="2940" spans="1:23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</row>
    <row r="2941" spans="1:23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</row>
    <row r="2942" spans="1:23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</row>
    <row r="2943" spans="1:23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</row>
    <row r="2944" spans="1:23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</row>
    <row r="2945" spans="1:23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</row>
    <row r="2946" spans="1:23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</row>
    <row r="2947" spans="1:23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</row>
    <row r="2948" spans="1:23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</row>
    <row r="2949" spans="1:23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</row>
    <row r="2950" spans="1:23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</row>
    <row r="2951" spans="1:23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</row>
    <row r="2952" spans="1:23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</row>
    <row r="2953" spans="1:23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</row>
    <row r="2954" spans="1:23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</row>
    <row r="2955" spans="1:23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</row>
    <row r="2956" spans="1:23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</row>
    <row r="2957" spans="1:23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</row>
    <row r="2958" spans="1:23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</row>
    <row r="2959" spans="1:23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</row>
    <row r="2960" spans="1:23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</row>
    <row r="2961" spans="1:23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</row>
    <row r="2962" spans="1:23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</row>
    <row r="2963" spans="1:23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</row>
    <row r="2964" spans="1:23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</row>
    <row r="2965" spans="1:23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</row>
    <row r="2966" spans="1:23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</row>
    <row r="2967" spans="1:23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</row>
    <row r="2968" spans="1:23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</row>
    <row r="2969" spans="1:23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</row>
    <row r="2970" spans="1:23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</row>
    <row r="2971" spans="1:23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</row>
    <row r="2972" spans="1:23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</row>
    <row r="2973" spans="1:23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</row>
    <row r="2974" spans="1:23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</row>
    <row r="2975" spans="1:23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</row>
    <row r="2976" spans="1:23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</row>
    <row r="2977" spans="1:23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</row>
    <row r="2978" spans="1:23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</row>
    <row r="2979" spans="1:23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</row>
    <row r="2980" spans="1:23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</row>
    <row r="2981" spans="1:23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</row>
    <row r="2982" spans="1:23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</row>
    <row r="2983" spans="1:23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</row>
    <row r="2984" spans="1:23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</row>
    <row r="2985" spans="1:23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</row>
    <row r="2986" spans="1:23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</row>
    <row r="2987" spans="1:23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</row>
    <row r="2988" spans="1:23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</row>
    <row r="2989" spans="1:23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</row>
    <row r="2990" spans="1:23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</row>
    <row r="2991" spans="1:23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</row>
    <row r="2992" spans="1:23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</row>
    <row r="2993" spans="1:23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</row>
    <row r="2994" spans="1:23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</row>
    <row r="2995" spans="1:23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</row>
    <row r="2996" spans="1:23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</row>
    <row r="2997" spans="1:23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</row>
    <row r="2998" spans="1:23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</row>
    <row r="2999" spans="1:23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</row>
    <row r="3000" spans="1:23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</row>
    <row r="3001" spans="1:23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</row>
    <row r="3002" spans="1:23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</row>
    <row r="3003" spans="1:23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</row>
    <row r="3004" spans="1:23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</row>
    <row r="3005" spans="1:23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</row>
    <row r="3006" spans="1:23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</row>
    <row r="3007" spans="1:23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</row>
    <row r="3008" spans="1:23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</row>
    <row r="3009" spans="1:23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</row>
    <row r="3010" spans="1:23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</row>
    <row r="3011" spans="1:23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</row>
    <row r="3012" spans="1:23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</row>
    <row r="3013" spans="1:23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</row>
    <row r="3014" spans="1:23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</row>
    <row r="3015" spans="1:23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</row>
    <row r="3016" spans="1:23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</row>
    <row r="3017" spans="1:23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</row>
    <row r="3018" spans="1:23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</row>
    <row r="3019" spans="1:23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</row>
    <row r="3020" spans="1:23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</row>
    <row r="3021" spans="1:23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</row>
    <row r="3022" spans="1:23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</row>
    <row r="3023" spans="1:23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</row>
    <row r="3024" spans="1:23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</row>
    <row r="3025" spans="1:23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</row>
    <row r="3026" spans="1:23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</row>
    <row r="3027" spans="1:23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</row>
    <row r="3028" spans="1:23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</row>
    <row r="3029" spans="1:23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</row>
    <row r="3030" spans="1:23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</row>
    <row r="3031" spans="1:23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</row>
    <row r="3032" spans="1:23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</row>
    <row r="3033" spans="1:23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</row>
    <row r="3034" spans="1:23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</row>
    <row r="3035" spans="1:23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</row>
    <row r="3036" spans="1:23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</row>
    <row r="3037" spans="1:23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</row>
    <row r="3038" spans="1:23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</row>
    <row r="3039" spans="1:23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</row>
    <row r="3040" spans="1:23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</row>
    <row r="3041" spans="1:23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</row>
    <row r="3042" spans="1:23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</row>
    <row r="3043" spans="1:23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</row>
    <row r="3044" spans="1:23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</row>
    <row r="3045" spans="1:23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</row>
    <row r="3046" spans="1:23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</row>
    <row r="3047" spans="1:23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</row>
    <row r="3048" spans="1:23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</row>
    <row r="3049" spans="1:23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</row>
    <row r="3050" spans="1:23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</row>
    <row r="3051" spans="1:23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</row>
    <row r="3052" spans="1:23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</row>
    <row r="3053" spans="1:23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</row>
    <row r="3054" spans="1:23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</row>
    <row r="3055" spans="1:23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</row>
    <row r="3056" spans="1:23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</row>
    <row r="3057" spans="1:23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</row>
    <row r="3058" spans="1:23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</row>
    <row r="3059" spans="1:23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</row>
    <row r="3060" spans="1:23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</row>
    <row r="3061" spans="1:23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</row>
    <row r="3062" spans="1:23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</row>
    <row r="3063" spans="1:23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</row>
    <row r="3064" spans="1:23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</row>
    <row r="3065" spans="1:23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</row>
    <row r="3066" spans="1:23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</row>
    <row r="3067" spans="1:23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</row>
    <row r="3068" spans="1:23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</row>
    <row r="3069" spans="1:23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</row>
    <row r="3070" spans="1:23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</row>
    <row r="3071" spans="1:23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</row>
    <row r="3072" spans="1:23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</row>
    <row r="3073" spans="1:23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</row>
    <row r="3074" spans="1:23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</row>
    <row r="3075" spans="1:23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</row>
    <row r="3076" spans="1:23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</row>
    <row r="3077" spans="1:23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</row>
    <row r="3078" spans="1:23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</row>
    <row r="3079" spans="1:23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</row>
    <row r="3080" spans="1:23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</row>
    <row r="3081" spans="1:23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</row>
    <row r="3082" spans="1:23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</row>
    <row r="3083" spans="1:23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</row>
    <row r="3084" spans="1:23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</row>
    <row r="3085" spans="1:23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</row>
    <row r="3086" spans="1:23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</row>
    <row r="3087" spans="1:23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</row>
    <row r="3088" spans="1:23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</row>
    <row r="3089" spans="1:23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</row>
    <row r="3090" spans="1:23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</row>
    <row r="3091" spans="1:23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</row>
    <row r="3092" spans="1:23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</row>
    <row r="3093" spans="1:23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</row>
    <row r="3094" spans="1:23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</row>
    <row r="3095" spans="1:23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</row>
    <row r="3096" spans="1:23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</row>
    <row r="3097" spans="1:23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</row>
    <row r="3098" spans="1:23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</row>
    <row r="3099" spans="1:23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</row>
    <row r="3100" spans="1:23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</row>
    <row r="3101" spans="1:23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</row>
    <row r="3102" spans="1:23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</row>
    <row r="3103" spans="1:23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</row>
    <row r="3104" spans="1:23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</row>
    <row r="3105" spans="1:23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</row>
    <row r="3106" spans="1:23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</row>
    <row r="3107" spans="1:23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</row>
    <row r="3108" spans="1:23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</row>
    <row r="3109" spans="1:23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</row>
    <row r="3110" spans="1:23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</row>
    <row r="3111" spans="1:23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</row>
    <row r="3112" spans="1:23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</row>
    <row r="3113" spans="1:23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</row>
    <row r="3114" spans="1:23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</row>
    <row r="3115" spans="1:23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</row>
    <row r="3116" spans="1:23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</row>
    <row r="3117" spans="1:23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</row>
    <row r="3118" spans="1:23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</row>
    <row r="3119" spans="1:23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</row>
    <row r="3120" spans="1:23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</row>
    <row r="3121" spans="1:23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</row>
    <row r="3122" spans="1:23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</row>
    <row r="3123" spans="1:23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</row>
    <row r="3124" spans="1:23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</row>
    <row r="3125" spans="1:23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</row>
    <row r="3126" spans="1:23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</row>
    <row r="3127" spans="1:23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</row>
    <row r="3128" spans="1:23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</row>
    <row r="3129" spans="1:23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</row>
    <row r="3130" spans="1:23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</row>
    <row r="3131" spans="1:23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</row>
    <row r="3132" spans="1:23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</row>
    <row r="3133" spans="1:23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</row>
    <row r="3134" spans="1:23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</row>
    <row r="3135" spans="1:23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</row>
    <row r="3136" spans="1:23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</row>
    <row r="3137" spans="1:23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</row>
    <row r="3138" spans="1:23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</row>
    <row r="3139" spans="1:23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</row>
    <row r="3140" spans="1:23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</row>
    <row r="3141" spans="1:23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</row>
    <row r="3142" spans="1:23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</row>
    <row r="3143" spans="1:23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</row>
    <row r="3144" spans="1:23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</row>
    <row r="3145" spans="1:23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</row>
    <row r="3146" spans="1:23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</row>
    <row r="3147" spans="1:23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</row>
    <row r="3148" spans="1:23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</row>
    <row r="3149" spans="1:23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</row>
    <row r="3150" spans="1:23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</row>
    <row r="3151" spans="1:23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</row>
    <row r="3152" spans="1:23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</row>
    <row r="3153" spans="1:23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</row>
    <row r="3154" spans="1:23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</row>
    <row r="3155" spans="1:23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</row>
    <row r="3156" spans="1:23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</row>
    <row r="3157" spans="1:23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</row>
    <row r="3158" spans="1:23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</row>
    <row r="3159" spans="1:23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</row>
    <row r="3160" spans="1:23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</row>
    <row r="3161" spans="1:23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</row>
    <row r="3162" spans="1:23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</row>
    <row r="3163" spans="1:23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</row>
    <row r="3164" spans="1:23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</row>
    <row r="3165" spans="1:23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</row>
    <row r="3166" spans="1:23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</row>
    <row r="3167" spans="1:23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</row>
    <row r="3168" spans="1:23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</row>
    <row r="3169" spans="1:23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</row>
    <row r="3170" spans="1:23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</row>
    <row r="3171" spans="1:23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</row>
    <row r="3172" spans="1:23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</row>
    <row r="3173" spans="1:23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</row>
    <row r="3174" spans="1:23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</row>
    <row r="3175" spans="1:23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</row>
    <row r="3176" spans="1:23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</row>
    <row r="3177" spans="1:23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</row>
    <row r="3178" spans="1:23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</row>
    <row r="3179" spans="1:23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</row>
    <row r="3180" spans="1:23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</row>
    <row r="3181" spans="1:23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</row>
    <row r="3182" spans="1:23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</row>
    <row r="3183" spans="1:23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</row>
    <row r="3184" spans="1:23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</row>
    <row r="3185" spans="1:23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</row>
    <row r="3186" spans="1:23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</row>
    <row r="3187" spans="1:23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</row>
    <row r="3188" spans="1:23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</row>
    <row r="3189" spans="1:23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</row>
    <row r="3190" spans="1:23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</row>
    <row r="3191" spans="1:23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</row>
    <row r="3192" spans="1:23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</row>
    <row r="3193" spans="1:23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</row>
    <row r="3194" spans="1:23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</row>
    <row r="3195" spans="1:23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</row>
    <row r="3196" spans="1:23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</row>
    <row r="3197" spans="1:23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</row>
    <row r="3198" spans="1:23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</row>
    <row r="3199" spans="1:23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</row>
    <row r="3200" spans="1:23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</row>
    <row r="3201" spans="1:23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</row>
    <row r="3202" spans="1:23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</row>
    <row r="3203" spans="1:23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</row>
    <row r="3204" spans="1:23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</row>
    <row r="3205" spans="1:23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</row>
    <row r="3206" spans="1:23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</row>
    <row r="3207" spans="1:23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</row>
    <row r="3208" spans="1:23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</row>
    <row r="3209" spans="1:23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</row>
    <row r="3210" spans="1:23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</row>
    <row r="3211" spans="1:23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</row>
    <row r="3212" spans="1:23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</row>
    <row r="3213" spans="1:23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</row>
    <row r="3214" spans="1:23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</row>
    <row r="3215" spans="1:23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</row>
    <row r="3216" spans="1:23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</row>
    <row r="3217" spans="1:23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</row>
    <row r="3218" spans="1:23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</row>
    <row r="3219" spans="1:23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</row>
    <row r="3220" spans="1:23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</row>
    <row r="3221" spans="1:23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</row>
    <row r="3222" spans="1:23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</row>
    <row r="3223" spans="1:23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</row>
    <row r="3224" spans="1:23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</row>
    <row r="3225" spans="1:23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</row>
    <row r="3226" spans="1:23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</row>
    <row r="3227" spans="1:23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</row>
    <row r="3228" spans="1:23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</row>
    <row r="3229" spans="1:23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</row>
    <row r="3230" spans="1:23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</row>
    <row r="3231" spans="1:23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</row>
    <row r="3232" spans="1:23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</row>
    <row r="3233" spans="1:23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</row>
    <row r="3234" spans="1:23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</row>
    <row r="3235" spans="1:23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</row>
    <row r="3236" spans="1:23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</row>
    <row r="3237" spans="1:23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</row>
    <row r="3238" spans="1:23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</row>
    <row r="3239" spans="1:23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</row>
    <row r="3240" spans="1:23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</row>
    <row r="3241" spans="1:23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</row>
    <row r="3242" spans="1:23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</row>
    <row r="3243" spans="1:23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</row>
    <row r="3244" spans="1:23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</row>
    <row r="3245" spans="1:23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</row>
    <row r="3246" spans="1:23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</row>
    <row r="3247" spans="1:23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</row>
    <row r="3248" spans="1:23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</row>
    <row r="3249" spans="1:23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</row>
    <row r="3250" spans="1:23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</row>
    <row r="3251" spans="1:23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</row>
    <row r="3252" spans="1:23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</row>
    <row r="3253" spans="1:23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</row>
    <row r="3254" spans="1:23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</row>
    <row r="3255" spans="1:23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</row>
    <row r="3256" spans="1:23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</row>
    <row r="3257" spans="1:23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</row>
    <row r="3258" spans="1:23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</row>
    <row r="3259" spans="1:23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</row>
    <row r="3260" spans="1:23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</row>
    <row r="3261" spans="1:23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</row>
    <row r="3262" spans="1:23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</row>
    <row r="3263" spans="1:23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</row>
    <row r="3264" spans="1:23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</row>
    <row r="3265" spans="1:23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</row>
    <row r="3266" spans="1:23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</row>
    <row r="3267" spans="1:23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</row>
    <row r="3268" spans="1:23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</row>
    <row r="3269" spans="1:23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</row>
    <row r="3270" spans="1:23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</row>
    <row r="3271" spans="1:23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</row>
    <row r="3272" spans="1:23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</row>
    <row r="3273" spans="1:23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</row>
    <row r="3274" spans="1:23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</row>
    <row r="3275" spans="1:23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</row>
    <row r="3276" spans="1:23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</row>
    <row r="3277" spans="1:23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</row>
    <row r="3278" spans="1:23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</row>
    <row r="3279" spans="1:23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</row>
    <row r="3280" spans="1:23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</row>
    <row r="3281" spans="1:23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</row>
    <row r="3282" spans="1:23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</row>
    <row r="3283" spans="1:23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</row>
    <row r="3284" spans="1:23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</row>
    <row r="3285" spans="1:23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</row>
    <row r="3286" spans="1:23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</row>
    <row r="3287" spans="1:23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</row>
    <row r="3288" spans="1:23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</row>
    <row r="3289" spans="1:23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</row>
    <row r="3290" spans="1:23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</row>
    <row r="3291" spans="1:23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</row>
    <row r="3292" spans="1:23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</row>
    <row r="3293" spans="1:23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</row>
    <row r="3294" spans="1:23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</row>
    <row r="3295" spans="1:23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</row>
    <row r="3296" spans="1:23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</row>
    <row r="3297" spans="1:23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</row>
    <row r="3298" spans="1:23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</row>
    <row r="3299" spans="1:23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</row>
    <row r="3300" spans="1:23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</row>
    <row r="3301" spans="1:23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</row>
    <row r="3302" spans="1:23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</row>
    <row r="3303" spans="1:23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</row>
    <row r="3304" spans="1:23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</row>
    <row r="3305" spans="1:23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</row>
    <row r="3306" spans="1:23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</row>
    <row r="3307" spans="1:23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</row>
    <row r="3308" spans="1:23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</row>
    <row r="3309" spans="1:23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</row>
    <row r="3310" spans="1:23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</row>
    <row r="3311" spans="1:23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</row>
    <row r="3312" spans="1:23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</row>
    <row r="3313" spans="1:23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</row>
    <row r="3314" spans="1:23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</row>
    <row r="3315" spans="1:23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</row>
    <row r="3316" spans="1:23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</row>
    <row r="3317" spans="1:23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</row>
    <row r="3318" spans="1:23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</row>
    <row r="3319" spans="1:23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</row>
    <row r="3320" spans="1:23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</row>
    <row r="3321" spans="1:23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</row>
    <row r="3322" spans="1:23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</row>
    <row r="3323" spans="1:23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</row>
    <row r="3324" spans="1:23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</row>
    <row r="3325" spans="1:23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</row>
    <row r="3326" spans="1:23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</row>
    <row r="3327" spans="1:23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</row>
    <row r="3328" spans="1:23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</row>
    <row r="3329" spans="1:23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</row>
    <row r="3330" spans="1:23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</row>
    <row r="3331" spans="1:23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</row>
    <row r="3332" spans="1:23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</row>
    <row r="3333" spans="1:23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</row>
    <row r="3334" spans="1:23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</row>
    <row r="3335" spans="1:23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</row>
    <row r="3336" spans="1:23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</row>
    <row r="3337" spans="1:23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</row>
    <row r="3338" spans="1:23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</row>
    <row r="3339" spans="1:23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</row>
    <row r="3340" spans="1:23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</row>
    <row r="3341" spans="1:23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</row>
    <row r="3342" spans="1:23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</row>
    <row r="3343" spans="1:23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</row>
    <row r="3344" spans="1:23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</row>
    <row r="3345" spans="1:23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</row>
    <row r="3346" spans="1:23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</row>
    <row r="3347" spans="1:23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</row>
    <row r="3348" spans="1:23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</row>
    <row r="3349" spans="1:23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</row>
    <row r="3350" spans="1:23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</row>
    <row r="3351" spans="1:23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</row>
    <row r="3352" spans="1:23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</row>
    <row r="3353" spans="1:23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</row>
    <row r="3354" spans="1:23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</row>
    <row r="3355" spans="1:23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</row>
    <row r="3356" spans="1:23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</row>
    <row r="3357" spans="1:23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</row>
    <row r="3358" spans="1:23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</row>
    <row r="3359" spans="1:23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</row>
    <row r="3360" spans="1:23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</row>
    <row r="3361" spans="1:23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</row>
    <row r="3362" spans="1:23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</row>
    <row r="3363" spans="1:23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</row>
    <row r="3364" spans="1:23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</row>
    <row r="3365" spans="1:23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</row>
    <row r="3366" spans="1:23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</row>
    <row r="3367" spans="1:23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</row>
    <row r="3368" spans="1:23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</row>
    <row r="3369" spans="1:23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</row>
    <row r="3370" spans="1:23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</row>
    <row r="3371" spans="1:23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</row>
    <row r="3372" spans="1:23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</row>
    <row r="3373" spans="1:23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</row>
    <row r="3374" spans="1:23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</row>
    <row r="3375" spans="1:23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</row>
    <row r="3376" spans="1:23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</row>
    <row r="3377" spans="1:23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</row>
    <row r="3378" spans="1:23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</row>
    <row r="3379" spans="1:23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</row>
    <row r="3380" spans="1:23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</row>
    <row r="3381" spans="1:23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</row>
    <row r="3382" spans="1:23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</row>
    <row r="3383" spans="1:23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</row>
    <row r="3384" spans="1:23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</row>
    <row r="3385" spans="1:23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</row>
    <row r="3386" spans="1:23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</row>
    <row r="3387" spans="1:23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</row>
    <row r="3388" spans="1:23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</row>
    <row r="3389" spans="1:23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</row>
    <row r="3390" spans="1:23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</row>
    <row r="3391" spans="1:23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</row>
    <row r="3392" spans="1:23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</row>
    <row r="3393" spans="1:23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</row>
    <row r="3394" spans="1:23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</row>
    <row r="3395" spans="1:23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</row>
    <row r="3396" spans="1:23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</row>
    <row r="3397" spans="1:23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</row>
    <row r="3398" spans="1:23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</row>
    <row r="3399" spans="1:23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</row>
    <row r="3400" spans="1:23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</row>
    <row r="3401" spans="1:23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</row>
    <row r="3402" spans="1:23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</row>
    <row r="3403" spans="1:23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</row>
    <row r="3404" spans="1:23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</row>
    <row r="3405" spans="1:23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</row>
    <row r="3406" spans="1:23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</row>
    <row r="3407" spans="1:23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</row>
    <row r="3408" spans="1:23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</row>
    <row r="3409" spans="1:23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</row>
    <row r="3410" spans="1:23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</row>
    <row r="3411" spans="1:23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</row>
    <row r="3412" spans="1:23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</row>
    <row r="3413" spans="1:23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</row>
    <row r="3414" spans="1:23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</row>
    <row r="3415" spans="1:23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</row>
    <row r="3416" spans="1:23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</row>
    <row r="3417" spans="1:23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</row>
    <row r="3418" spans="1:23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</row>
    <row r="3419" spans="1:23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</row>
    <row r="3420" spans="1:23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</row>
    <row r="3421" spans="1:23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</row>
    <row r="3422" spans="1:23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</row>
    <row r="3423" spans="1:23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</row>
    <row r="3424" spans="1:23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</row>
    <row r="3425" spans="1:23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</row>
    <row r="3426" spans="1:23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</row>
    <row r="3427" spans="1:23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</row>
    <row r="3428" spans="1:23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</row>
    <row r="3429" spans="1:23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</row>
    <row r="3430" spans="1:23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</row>
    <row r="3431" spans="1:23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</row>
    <row r="3432" spans="1:23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</row>
    <row r="3433" spans="1:23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</row>
    <row r="3434" spans="1:23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</row>
    <row r="3435" spans="1:23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</row>
    <row r="3436" spans="1:23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</row>
    <row r="3437" spans="1:23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</row>
    <row r="3438" spans="1:23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</row>
    <row r="3439" spans="1:23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</row>
    <row r="3440" spans="1:23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</row>
    <row r="3441" spans="1:23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</row>
    <row r="3442" spans="1:23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</row>
    <row r="3443" spans="1:23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</row>
    <row r="3444" spans="1:23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</row>
    <row r="3445" spans="1:23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</row>
    <row r="3446" spans="1:23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</row>
    <row r="3447" spans="1:23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</row>
    <row r="3448" spans="1:23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</row>
    <row r="3449" spans="1:23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</row>
    <row r="3450" spans="1:23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</row>
    <row r="3451" spans="1:23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</row>
    <row r="3452" spans="1:23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</row>
    <row r="3453" spans="1:23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</row>
    <row r="3454" spans="1:23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</row>
    <row r="3455" spans="1:23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</row>
    <row r="3456" spans="1:23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</row>
    <row r="3457" spans="1:23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</row>
    <row r="3458" spans="1:23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</row>
    <row r="3459" spans="1:23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</row>
    <row r="3460" spans="1:23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</row>
    <row r="3461" spans="1:23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</row>
    <row r="3462" spans="1:23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</row>
    <row r="3463" spans="1:23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</row>
    <row r="3464" spans="1:23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</row>
    <row r="3465" spans="1:23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</row>
    <row r="3466" spans="1:23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</row>
    <row r="3467" spans="1:23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</row>
    <row r="3468" spans="1:23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</row>
    <row r="3469" spans="1:23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</row>
    <row r="3470" spans="1:23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</row>
    <row r="3471" spans="1:23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</row>
    <row r="3472" spans="1:23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</row>
    <row r="3473" spans="1:23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</row>
    <row r="3474" spans="1:23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</row>
    <row r="3475" spans="1:23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</row>
    <row r="3476" spans="1:23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</row>
    <row r="3477" spans="1:23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</row>
    <row r="3478" spans="1:23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</row>
    <row r="3479" spans="1:23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</row>
    <row r="3480" spans="1:23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</row>
    <row r="3481" spans="1:23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</row>
    <row r="3482" spans="1:23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</row>
    <row r="3483" spans="1:23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</row>
    <row r="3484" spans="1:23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</row>
    <row r="3485" spans="1:23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</row>
    <row r="3486" spans="1:23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</row>
    <row r="3487" spans="1:23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</row>
    <row r="3488" spans="1:23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</row>
    <row r="3489" spans="1:23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</row>
    <row r="3490" spans="1:23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</row>
    <row r="3491" spans="1:23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</row>
    <row r="3492" spans="1:23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</row>
    <row r="3493" spans="1:23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</row>
    <row r="3494" spans="1:23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</row>
    <row r="3495" spans="1:23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</row>
    <row r="3496" spans="1:23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</row>
    <row r="3497" spans="1:23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</row>
    <row r="3498" spans="1:23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</row>
    <row r="3499" spans="1:23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</row>
    <row r="3500" spans="1:23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</row>
    <row r="3501" spans="1:23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</row>
    <row r="3502" spans="1:23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</row>
    <row r="3503" spans="1:23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</row>
    <row r="3504" spans="1:23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</row>
    <row r="3505" spans="1:23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</row>
    <row r="3506" spans="1:23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</row>
    <row r="3507" spans="1:23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</row>
    <row r="3508" spans="1:23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</row>
    <row r="3509" spans="1:23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</row>
    <row r="3510" spans="1:23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</row>
    <row r="3511" spans="1:23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</row>
    <row r="3512" spans="1:23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</row>
    <row r="3513" spans="1:23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</row>
    <row r="3514" spans="1:23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</row>
    <row r="3515" spans="1:23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</row>
    <row r="3516" spans="1:23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</row>
    <row r="3517" spans="1:23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</row>
    <row r="3518" spans="1:23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</row>
    <row r="3519" spans="1:23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</row>
    <row r="3520" spans="1:23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</row>
    <row r="3521" spans="1:23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</row>
    <row r="3522" spans="1:23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</row>
    <row r="3523" spans="1:23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</row>
    <row r="3524" spans="1:23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</row>
    <row r="3525" spans="1:23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</row>
    <row r="3526" spans="1:23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</row>
    <row r="3527" spans="1:23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</row>
    <row r="3528" spans="1:23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</row>
    <row r="3529" spans="1:23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</row>
    <row r="3530" spans="1:23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</row>
    <row r="3531" spans="1:23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</row>
    <row r="3532" spans="1:23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</row>
    <row r="3533" spans="1:23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</row>
    <row r="3534" spans="1:23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</row>
    <row r="3535" spans="1:23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</row>
    <row r="3536" spans="1:23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</row>
    <row r="3537" spans="1:23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</row>
    <row r="3538" spans="1:23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</row>
    <row r="3539" spans="1:23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</row>
    <row r="3540" spans="1:23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</row>
    <row r="3541" spans="1:23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</row>
    <row r="3542" spans="1:23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</row>
    <row r="3543" spans="1:23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</row>
    <row r="3544" spans="1:23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</row>
    <row r="3545" spans="1:23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</row>
    <row r="3546" spans="1:23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</row>
    <row r="3547" spans="1:23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</row>
    <row r="3548" spans="1:23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</row>
    <row r="3549" spans="1:23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</row>
    <row r="3550" spans="1:23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</row>
    <row r="3551" spans="1:23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</row>
    <row r="3552" spans="1:23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</row>
    <row r="3553" spans="1:23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</row>
    <row r="3554" spans="1:23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</row>
    <row r="3555" spans="1:23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</row>
    <row r="3556" spans="1:23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</row>
    <row r="3557" spans="1:23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</row>
    <row r="3558" spans="1:23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</row>
    <row r="3559" spans="1:23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</row>
    <row r="3560" spans="1:23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</row>
    <row r="3561" spans="1:23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</row>
    <row r="3562" spans="1:23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</row>
    <row r="3563" spans="1:23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</row>
    <row r="3564" spans="1:23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</row>
    <row r="3565" spans="1:23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</row>
    <row r="3566" spans="1:23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</row>
    <row r="3567" spans="1:23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</row>
    <row r="3568" spans="1:23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</row>
    <row r="3569" spans="1:23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</row>
    <row r="3570" spans="1:23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</row>
    <row r="3571" spans="1:23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</row>
    <row r="3572" spans="1:23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</row>
    <row r="3573" spans="1:23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</row>
    <row r="3574" spans="1:23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</row>
    <row r="3575" spans="1:23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</row>
    <row r="3576" spans="1:23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</row>
    <row r="3577" spans="1:23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</row>
    <row r="3578" spans="1:23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</row>
    <row r="3579" spans="1:23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</row>
    <row r="3580" spans="1:23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</row>
    <row r="3581" spans="1:23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</row>
    <row r="3582" spans="1:23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</row>
    <row r="3583" spans="1:23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</row>
    <row r="3584" spans="1:23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</row>
    <row r="3585" spans="1:23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</row>
    <row r="3586" spans="1:23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</row>
    <row r="3587" spans="1:23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</row>
    <row r="3588" spans="1:23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</row>
    <row r="3589" spans="1:23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</row>
    <row r="3590" spans="1:23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</row>
    <row r="3591" spans="1:23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</row>
    <row r="3592" spans="1:23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</row>
    <row r="3593" spans="1:23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</row>
    <row r="3594" spans="1:23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</row>
    <row r="3595" spans="1:23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</row>
    <row r="3596" spans="1:23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</row>
    <row r="3597" spans="1:23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</row>
    <row r="3598" spans="1:23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</row>
    <row r="3599" spans="1:23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</row>
    <row r="3600" spans="1:23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</row>
    <row r="3601" spans="1:23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</row>
    <row r="3602" spans="1:23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</row>
    <row r="3603" spans="1:23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</row>
    <row r="3604" spans="1:23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</row>
    <row r="3605" spans="1:23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</row>
    <row r="3606" spans="1:23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</row>
    <row r="3607" spans="1:23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</row>
    <row r="3608" spans="1:23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</row>
    <row r="3609" spans="1:23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</row>
    <row r="3610" spans="1:23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</row>
    <row r="3611" spans="1:23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</row>
    <row r="3612" spans="1:23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</row>
    <row r="3613" spans="1:23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</row>
    <row r="3614" spans="1:23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</row>
    <row r="3615" spans="1:23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</row>
    <row r="3616" spans="1:23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</row>
    <row r="3617" spans="1:23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</row>
    <row r="3618" spans="1:23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</row>
    <row r="3619" spans="1:23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</row>
    <row r="3620" spans="1:23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</row>
    <row r="3621" spans="1:23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</row>
    <row r="3622" spans="1:23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</row>
    <row r="3623" spans="1:23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</row>
    <row r="3624" spans="1:23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</row>
    <row r="3625" spans="1:23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</row>
    <row r="3626" spans="1:23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</row>
    <row r="3627" spans="1:23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</row>
    <row r="3628" spans="1:23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</row>
    <row r="3629" spans="1:23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</row>
    <row r="3630" spans="1:23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</row>
    <row r="3631" spans="1:23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</row>
    <row r="3632" spans="1:23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</row>
    <row r="3633" spans="1:23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</row>
    <row r="3634" spans="1:23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</row>
    <row r="3635" spans="1:23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</row>
    <row r="3636" spans="1:23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</row>
    <row r="3637" spans="1:23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</row>
    <row r="3638" spans="1:23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</row>
    <row r="3639" spans="1:23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</row>
    <row r="3640" spans="1:23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</row>
    <row r="3641" spans="1:23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</row>
    <row r="3642" spans="1:23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</row>
    <row r="3643" spans="1:23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</row>
    <row r="3644" spans="1:23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</row>
    <row r="3645" spans="1:23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</row>
    <row r="3646" spans="1:23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</row>
    <row r="3647" spans="1:23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</row>
    <row r="3648" spans="1:23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</row>
    <row r="3649" spans="1:23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</row>
    <row r="3650" spans="1:23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</row>
    <row r="3651" spans="1:23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</row>
    <row r="3652" spans="1:23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</row>
    <row r="3653" spans="1:23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</row>
    <row r="3654" spans="1:23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</row>
    <row r="3655" spans="1:23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</row>
    <row r="3656" spans="1:23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</row>
    <row r="3657" spans="1:23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</row>
    <row r="3658" spans="1:23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</row>
    <row r="3659" spans="1:23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</row>
    <row r="3660" spans="1:23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</row>
    <row r="3661" spans="1:23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</row>
    <row r="3662" spans="1:23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</row>
    <row r="3663" spans="1:23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</row>
    <row r="3664" spans="1:23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</row>
    <row r="3665" spans="1:23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</row>
    <row r="3666" spans="1:23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</row>
    <row r="3667" spans="1:23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</row>
    <row r="3668" spans="1:23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</row>
    <row r="3669" spans="1:23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</row>
    <row r="3670" spans="1:23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</row>
    <row r="3671" spans="1:23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</row>
    <row r="3672" spans="1:23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</row>
    <row r="3673" spans="1:23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</row>
    <row r="3674" spans="1:23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</row>
    <row r="3675" spans="1:23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</row>
    <row r="3676" spans="1:23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</row>
    <row r="3677" spans="1:23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</row>
    <row r="3678" spans="1:23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</row>
    <row r="3679" spans="1:23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</row>
    <row r="3680" spans="1:23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</row>
    <row r="3681" spans="1:23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</row>
    <row r="3682" spans="1:23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</row>
    <row r="3683" spans="1:23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</row>
    <row r="3684" spans="1:23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</row>
    <row r="3685" spans="1:23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</row>
    <row r="3686" spans="1:23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</row>
    <row r="3687" spans="1:23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</row>
    <row r="3688" spans="1:23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</row>
    <row r="3689" spans="1:23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</row>
    <row r="3690" spans="1:23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</row>
    <row r="3691" spans="1:23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</row>
    <row r="3692" spans="1:23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</row>
    <row r="3693" spans="1:23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</row>
    <row r="3694" spans="1:23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</row>
    <row r="3695" spans="1:23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</row>
    <row r="3696" spans="1:23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</row>
    <row r="3697" spans="1:23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</row>
    <row r="3698" spans="1:23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</row>
    <row r="3699" spans="1:23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</row>
    <row r="3700" spans="1:23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</row>
    <row r="3701" spans="1:23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</row>
    <row r="3702" spans="1:23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</row>
    <row r="3703" spans="1:23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</row>
    <row r="3704" spans="1:23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</row>
    <row r="3705" spans="1:23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</row>
    <row r="3706" spans="1:23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</row>
    <row r="3707" spans="1:23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</row>
    <row r="3708" spans="1:23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</row>
    <row r="3709" spans="1:23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</row>
    <row r="3710" spans="1:23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</row>
    <row r="3711" spans="1:23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</row>
    <row r="3712" spans="1:23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</row>
    <row r="3713" spans="1:23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</row>
    <row r="3714" spans="1:23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</row>
    <row r="3715" spans="1:23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</row>
    <row r="3716" spans="1:23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</row>
    <row r="3717" spans="1:23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</row>
    <row r="3718" spans="1:23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</row>
    <row r="3719" spans="1:23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</row>
    <row r="3720" spans="1:23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</row>
    <row r="3721" spans="1:23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</row>
    <row r="3722" spans="1:23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</row>
    <row r="3723" spans="1:23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</row>
    <row r="3724" spans="1:23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</row>
    <row r="3725" spans="1:23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</row>
    <row r="3726" spans="1:23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</row>
    <row r="3727" spans="1:23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</row>
    <row r="3728" spans="1:23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</row>
    <row r="3729" spans="1:23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</row>
    <row r="3730" spans="1:23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</row>
    <row r="3731" spans="1:23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</row>
    <row r="3732" spans="1:23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</row>
    <row r="3733" spans="1:23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</row>
    <row r="3734" spans="1:23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</row>
    <row r="3735" spans="1:23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</row>
    <row r="3736" spans="1:23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</row>
    <row r="3737" spans="1:23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</row>
    <row r="3738" spans="1:23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</row>
    <row r="3739" spans="1:23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</row>
    <row r="3740" spans="1:23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</row>
    <row r="3741" spans="1:23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</row>
    <row r="3742" spans="1:23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</row>
    <row r="3743" spans="1:23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</row>
    <row r="3744" spans="1:23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</row>
    <row r="3745" spans="1:23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</row>
    <row r="3746" spans="1:23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</row>
    <row r="3747" spans="1:23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</row>
    <row r="3748" spans="1:23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</row>
    <row r="3749" spans="1:23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</row>
    <row r="3750" spans="1:23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</row>
    <row r="3751" spans="1:23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</row>
    <row r="3752" spans="1:23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</row>
    <row r="3753" spans="1:23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</row>
    <row r="3754" spans="1:23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</row>
    <row r="3755" spans="1:23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</row>
    <row r="3756" spans="1:23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</row>
    <row r="3757" spans="1:23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</row>
    <row r="3758" spans="1:23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</row>
    <row r="3759" spans="1:23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</row>
    <row r="3760" spans="1:23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</row>
    <row r="3761" spans="1:23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</row>
    <row r="3762" spans="1:23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</row>
    <row r="3763" spans="1:23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</row>
    <row r="3764" spans="1:23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</row>
    <row r="3765" spans="1:23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</row>
    <row r="3766" spans="1:23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</row>
    <row r="3767" spans="1:23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</row>
    <row r="3768" spans="1:23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</row>
    <row r="3769" spans="1:23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</row>
    <row r="3770" spans="1:23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</row>
    <row r="3771" spans="1:23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</row>
    <row r="3772" spans="1:23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</row>
    <row r="3773" spans="1:23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</row>
    <row r="3774" spans="1:23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</row>
    <row r="3775" spans="1:23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</row>
    <row r="3776" spans="1:23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</row>
    <row r="3777" spans="1:23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</row>
    <row r="3778" spans="1:23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</row>
    <row r="3779" spans="1:23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</row>
    <row r="3780" spans="1:23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</row>
    <row r="3781" spans="1:23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</row>
    <row r="3782" spans="1:23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</row>
    <row r="3783" spans="1:23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</row>
    <row r="3784" spans="1:23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</row>
    <row r="3785" spans="1:23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</row>
    <row r="3786" spans="1:23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</row>
    <row r="3787" spans="1:23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</row>
    <row r="3788" spans="1:23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</row>
    <row r="3789" spans="1:23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</row>
    <row r="3790" spans="1:23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</row>
    <row r="3791" spans="1:23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</row>
    <row r="3792" spans="1:23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</row>
    <row r="3793" spans="1:23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</row>
    <row r="3794" spans="1:23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</row>
    <row r="3795" spans="1:23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</row>
    <row r="3796" spans="1:23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</row>
    <row r="3797" spans="1:23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</row>
    <row r="3798" spans="1:23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</row>
    <row r="3799" spans="1:23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</row>
    <row r="3800" spans="1:23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</row>
    <row r="3801" spans="1:23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</row>
    <row r="3802" spans="1:23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</row>
    <row r="3803" spans="1:23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</row>
    <row r="3804" spans="1:23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</row>
    <row r="3805" spans="1:23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</row>
    <row r="3806" spans="1:23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</row>
    <row r="3807" spans="1:23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</row>
    <row r="3808" spans="1:23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</row>
    <row r="3809" spans="1:23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</row>
    <row r="3810" spans="1:23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</row>
    <row r="3811" spans="1:23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</row>
    <row r="3812" spans="1:23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</row>
    <row r="3813" spans="1:23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</row>
    <row r="3814" spans="1:23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</row>
    <row r="3815" spans="1:23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</row>
    <row r="3816" spans="1:23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</row>
    <row r="3817" spans="1:23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</row>
    <row r="3818" spans="1:23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</row>
    <row r="3819" spans="1:23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</row>
    <row r="3820" spans="1:23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</row>
    <row r="3821" spans="1:23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</row>
    <row r="3822" spans="1:23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</row>
    <row r="3823" spans="1:23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</row>
    <row r="3824" spans="1:23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</row>
    <row r="3825" spans="1:23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</row>
    <row r="3826" spans="1:23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</row>
    <row r="3827" spans="1:23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</row>
    <row r="3828" spans="1:23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</row>
    <row r="3829" spans="1:23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</row>
    <row r="3830" spans="1:23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</row>
    <row r="3831" spans="1:23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</row>
    <row r="3832" spans="1:23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</row>
    <row r="3833" spans="1:23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</row>
    <row r="3834" spans="1:23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</row>
    <row r="3835" spans="1:23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</row>
    <row r="3836" spans="1:23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</row>
    <row r="3837" spans="1:23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</row>
    <row r="3838" spans="1:23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</row>
    <row r="3839" spans="1:23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</row>
    <row r="3840" spans="1:23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</row>
    <row r="3841" spans="1:23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</row>
    <row r="3842" spans="1:23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</row>
    <row r="3843" spans="1:23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</row>
    <row r="3844" spans="1:23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</row>
    <row r="3845" spans="1:23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</row>
    <row r="3846" spans="1:23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</row>
    <row r="3847" spans="1:23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</row>
    <row r="3848" spans="1:23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</row>
    <row r="3849" spans="1:23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</row>
    <row r="3850" spans="1:23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</row>
    <row r="3851" spans="1:23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</row>
    <row r="3852" spans="1:23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</row>
    <row r="3853" spans="1:23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</row>
    <row r="3854" spans="1:23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</row>
    <row r="3855" spans="1:23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</row>
    <row r="3856" spans="1:23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</row>
    <row r="3857" spans="1:23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</row>
    <row r="3858" spans="1:23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</row>
    <row r="3859" spans="1:23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</row>
    <row r="3860" spans="1:23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</row>
    <row r="3861" spans="1:23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</row>
    <row r="3862" spans="1:23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</row>
    <row r="3863" spans="1:23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</row>
    <row r="3864" spans="1:23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</row>
    <row r="3865" spans="1:23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</row>
    <row r="3866" spans="1:23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</row>
    <row r="3867" spans="1:23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</row>
    <row r="3868" spans="1:23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</row>
    <row r="3869" spans="1:23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</row>
    <row r="3870" spans="1:23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</row>
    <row r="3871" spans="1:23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</row>
    <row r="3872" spans="1:23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</row>
    <row r="3873" spans="1:23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</row>
    <row r="3874" spans="1:23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</row>
    <row r="3875" spans="1:23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</row>
    <row r="3876" spans="1:23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</row>
    <row r="3877" spans="1:23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</row>
    <row r="3878" spans="1:23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</row>
    <row r="3879" spans="1:23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</row>
    <row r="3880" spans="1:23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</row>
    <row r="3881" spans="1:23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</row>
    <row r="3882" spans="1:23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</row>
    <row r="3883" spans="1:23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</row>
    <row r="3884" spans="1:23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</row>
    <row r="3885" spans="1:23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</row>
    <row r="3886" spans="1:23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</row>
    <row r="3887" spans="1:23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</row>
    <row r="3888" spans="1:23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</row>
    <row r="3889" spans="1:23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</row>
    <row r="3890" spans="1:23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</row>
    <row r="3891" spans="1:23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</row>
    <row r="3892" spans="1:23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</row>
    <row r="3893" spans="1:23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</row>
    <row r="3894" spans="1:23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</row>
    <row r="3895" spans="1:23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</row>
    <row r="3896" spans="1:23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</row>
    <row r="3897" spans="1:23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</row>
    <row r="3898" spans="1:23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</row>
    <row r="3899" spans="1:23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</row>
    <row r="3900" spans="1:23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</row>
    <row r="3901" spans="1:23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</row>
    <row r="3902" spans="1:23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</row>
    <row r="3903" spans="1:23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</row>
    <row r="3904" spans="1:23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</row>
    <row r="3905" spans="1:23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</row>
    <row r="3906" spans="1:23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</row>
    <row r="3907" spans="1:23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</row>
    <row r="3908" spans="1:23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</row>
    <row r="3909" spans="1:23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</row>
    <row r="3910" spans="1:23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</row>
    <row r="3911" spans="1:23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</row>
    <row r="3912" spans="1:23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</row>
    <row r="3913" spans="1:23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</row>
    <row r="3914" spans="1:23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</row>
    <row r="3915" spans="1:23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</row>
    <row r="3916" spans="1:23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</row>
    <row r="3917" spans="1:23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</row>
    <row r="3918" spans="1:23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</row>
    <row r="3919" spans="1:23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</row>
    <row r="3920" spans="1:23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</row>
    <row r="3921" spans="1:23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</row>
    <row r="3922" spans="1:23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</row>
    <row r="3923" spans="1:23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</row>
    <row r="3924" spans="1:23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</row>
    <row r="3925" spans="1:23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</row>
    <row r="3926" spans="1:23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</row>
    <row r="3927" spans="1:23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</row>
    <row r="3928" spans="1:23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</row>
    <row r="3929" spans="1:23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</row>
    <row r="3930" spans="1:23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</row>
    <row r="3931" spans="1:23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</row>
    <row r="3932" spans="1:23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</row>
    <row r="3933" spans="1:23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</row>
    <row r="3934" spans="1:23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</row>
    <row r="3935" spans="1:23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</row>
    <row r="3936" spans="1:23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</row>
    <row r="3937" spans="1:23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</row>
    <row r="3938" spans="1:23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</row>
    <row r="3939" spans="1:23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</row>
    <row r="3940" spans="1:23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</row>
    <row r="3941" spans="1:23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</row>
    <row r="3942" spans="1:23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</row>
    <row r="3943" spans="1:23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</row>
    <row r="3944" spans="1:23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</row>
    <row r="3945" spans="1:23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</row>
    <row r="3946" spans="1:23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</row>
    <row r="3947" spans="1:23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</row>
    <row r="3948" spans="1:23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</row>
    <row r="3949" spans="1:23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</row>
    <row r="3950" spans="1:23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</row>
    <row r="3951" spans="1:23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</row>
    <row r="3952" spans="1:23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</row>
    <row r="3953" spans="1:23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</row>
    <row r="3954" spans="1:23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</row>
    <row r="3955" spans="1:23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</row>
    <row r="3956" spans="1:23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</row>
    <row r="3957" spans="1:23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</row>
    <row r="3958" spans="1:23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</row>
    <row r="3959" spans="1:23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</row>
    <row r="3960" spans="1:23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</row>
    <row r="3961" spans="1:23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</row>
    <row r="3962" spans="1:23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</row>
    <row r="3963" spans="1:23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</row>
    <row r="3964" spans="1:23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</row>
    <row r="3965" spans="1:23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</row>
    <row r="3966" spans="1:23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</row>
    <row r="3967" spans="1:23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</row>
    <row r="3968" spans="1:23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</row>
    <row r="3969" spans="1:23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</row>
    <row r="3970" spans="1:23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</row>
    <row r="3971" spans="1:23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</row>
    <row r="3972" spans="1:23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</row>
    <row r="3973" spans="1:23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</row>
    <row r="3974" spans="1:23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</row>
    <row r="3975" spans="1:23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</row>
    <row r="3976" spans="1:23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</row>
    <row r="3977" spans="1:23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</row>
    <row r="3978" spans="1:23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</row>
    <row r="3979" spans="1:23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</row>
    <row r="3980" spans="1:23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</row>
    <row r="3981" spans="1:23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</row>
    <row r="3982" spans="1:23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</row>
    <row r="3983" spans="1:23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</row>
    <row r="3984" spans="1:23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</row>
    <row r="3985" spans="1:23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</row>
    <row r="3986" spans="1:23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</row>
    <row r="3987" spans="1:23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</row>
    <row r="3988" spans="1:23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</row>
    <row r="3989" spans="1:23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</row>
    <row r="3990" spans="1:23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</row>
    <row r="3991" spans="1:23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</row>
    <row r="3992" spans="1:23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</row>
    <row r="3993" spans="1:23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</row>
    <row r="3994" spans="1:23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</row>
    <row r="3995" spans="1:23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</row>
    <row r="3996" spans="1:23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</row>
    <row r="3997" spans="1:23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</row>
    <row r="3998" spans="1:23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</row>
    <row r="3999" spans="1:23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</row>
    <row r="4000" spans="1:23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</row>
    <row r="4001" spans="1:23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</row>
    <row r="4002" spans="1:23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</row>
    <row r="4003" spans="1:23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</row>
    <row r="4004" spans="1:23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</row>
    <row r="4005" spans="1:23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</row>
    <row r="4006" spans="1:23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</row>
    <row r="4007" spans="1:23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</row>
    <row r="4008" spans="1:23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</row>
    <row r="4009" spans="1:23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</row>
    <row r="4010" spans="1:23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</row>
    <row r="4011" spans="1:23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</row>
    <row r="4012" spans="1:23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</row>
    <row r="4013" spans="1:23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</row>
    <row r="4014" spans="1:23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</row>
    <row r="4015" spans="1:23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</row>
    <row r="4016" spans="1:23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</row>
    <row r="4017" spans="1:23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</row>
    <row r="4018" spans="1:23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</row>
    <row r="4019" spans="1:23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</row>
    <row r="4020" spans="1:23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</row>
    <row r="4021" spans="1:23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</row>
    <row r="4022" spans="1:23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</row>
    <row r="4023" spans="1:23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</row>
    <row r="4024" spans="1:23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</row>
    <row r="4025" spans="1:23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</row>
    <row r="4026" spans="1:23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</row>
    <row r="4027" spans="1:23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</row>
    <row r="4028" spans="1:23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</row>
    <row r="4029" spans="1:23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</row>
    <row r="4030" spans="1:23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</row>
    <row r="4031" spans="1:23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</row>
    <row r="4032" spans="1:23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</row>
    <row r="4033" spans="1:23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</row>
    <row r="4034" spans="1:23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</row>
    <row r="4035" spans="1:23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</row>
    <row r="4036" spans="1:23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</row>
    <row r="4037" spans="1:23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</row>
    <row r="4038" spans="1:23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</row>
    <row r="4039" spans="1:23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</row>
    <row r="4040" spans="1:23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</row>
    <row r="4041" spans="1:23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</row>
    <row r="4042" spans="1:23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</row>
    <row r="4043" spans="1:23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</row>
    <row r="4044" spans="1:23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</row>
    <row r="4045" spans="1:23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</row>
    <row r="4046" spans="1:23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</row>
    <row r="4047" spans="1:23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</row>
    <row r="4048" spans="1:23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</row>
    <row r="4049" spans="1:23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</row>
    <row r="4050" spans="1:23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</row>
    <row r="4051" spans="1:23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</row>
    <row r="4052" spans="1:23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</row>
    <row r="4053" spans="1:23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</row>
    <row r="4054" spans="1:23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</row>
    <row r="4055" spans="1:23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</row>
    <row r="4056" spans="1:23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</row>
    <row r="4057" spans="1:23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</row>
    <row r="4058" spans="1:23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</row>
    <row r="4059" spans="1:23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</row>
    <row r="4060" spans="1:23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</row>
    <row r="4061" spans="1:23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</row>
    <row r="4062" spans="1:23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</row>
    <row r="4063" spans="1:23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</row>
    <row r="4064" spans="1:23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</row>
    <row r="4065" spans="1:23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</row>
    <row r="4066" spans="1:23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</row>
    <row r="4067" spans="1:23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</row>
    <row r="4068" spans="1:23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</row>
    <row r="4069" spans="1:23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</row>
    <row r="4070" spans="1:23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</row>
    <row r="4071" spans="1:23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</row>
    <row r="4072" spans="1:23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</row>
    <row r="4073" spans="1:23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</row>
    <row r="4074" spans="1:23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</row>
    <row r="4075" spans="1:23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</row>
    <row r="4076" spans="1:23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</row>
    <row r="4077" spans="1:23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</row>
    <row r="4078" spans="1:23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</row>
    <row r="4079" spans="1:23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</row>
    <row r="4080" spans="1:23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</row>
    <row r="4081" spans="1:23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</row>
    <row r="4082" spans="1:23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</row>
    <row r="4083" spans="1:23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</row>
    <row r="4084" spans="1:23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</row>
    <row r="4085" spans="1:23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</row>
    <row r="4086" spans="1:23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</row>
    <row r="4087" spans="1:23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</row>
    <row r="4088" spans="1:23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</row>
    <row r="4089" spans="1:23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</row>
    <row r="4090" spans="1:23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</row>
    <row r="4091" spans="1:23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</row>
    <row r="4092" spans="1:23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</row>
    <row r="4093" spans="1:23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</row>
    <row r="4094" spans="1:23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</row>
    <row r="4095" spans="1:23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</row>
    <row r="4096" spans="1:23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</row>
    <row r="4097" spans="1:23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</row>
    <row r="4098" spans="1:23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</row>
    <row r="4099" spans="1:23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</row>
    <row r="4100" spans="1:23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</row>
    <row r="4101" spans="1:23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</row>
    <row r="4102" spans="1:23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</row>
    <row r="4103" spans="1:23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</row>
    <row r="4104" spans="1:23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</row>
    <row r="4105" spans="1:23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</row>
    <row r="4106" spans="1:23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</row>
    <row r="4107" spans="1:23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</row>
    <row r="4108" spans="1:23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</row>
    <row r="4109" spans="1:23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</row>
    <row r="4110" spans="1:23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</row>
    <row r="4111" spans="1:23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</row>
    <row r="4112" spans="1:23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</row>
    <row r="4113" spans="1:23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</row>
    <row r="4114" spans="1:23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</row>
    <row r="4115" spans="1:23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</row>
    <row r="4116" spans="1:23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</row>
    <row r="4117" spans="1:23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</row>
    <row r="4118" spans="1:23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</row>
    <row r="4119" spans="1:23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</row>
    <row r="4120" spans="1:23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</row>
    <row r="4121" spans="1:23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</row>
    <row r="4122" spans="1:23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</row>
    <row r="4123" spans="1:23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</row>
    <row r="4124" spans="1:23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</row>
    <row r="4125" spans="1:23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</row>
    <row r="4126" spans="1:23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</row>
    <row r="4127" spans="1:23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</row>
    <row r="4128" spans="1:23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</row>
    <row r="4129" spans="1:23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</row>
    <row r="4130" spans="1:23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</row>
    <row r="4131" spans="1:23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</row>
    <row r="4132" spans="1:23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</row>
    <row r="4133" spans="1:23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</row>
    <row r="4134" spans="1:23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</row>
    <row r="4135" spans="1:23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</row>
    <row r="4136" spans="1:23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</row>
    <row r="4137" spans="1:23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</row>
    <row r="4138" spans="1:23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</row>
    <row r="4139" spans="1:23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</row>
    <row r="4140" spans="1:23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</row>
    <row r="4141" spans="1:23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</row>
    <row r="4142" spans="1:23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</row>
    <row r="4143" spans="1:23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</row>
    <row r="4144" spans="1:23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</row>
    <row r="4145" spans="1:23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</row>
    <row r="4146" spans="1:23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</row>
    <row r="4147" spans="1:23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</row>
    <row r="4148" spans="1:23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</row>
    <row r="4149" spans="1:23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</row>
    <row r="4150" spans="1:23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</row>
    <row r="4151" spans="1:23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</row>
    <row r="4152" spans="1:23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</row>
    <row r="4153" spans="1:23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</row>
    <row r="4154" spans="1:23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</row>
    <row r="4155" spans="1:23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</row>
    <row r="4156" spans="1:23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</row>
    <row r="4157" spans="1:23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</row>
    <row r="4158" spans="1:23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</row>
    <row r="4159" spans="1:23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</row>
    <row r="4160" spans="1:23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</row>
    <row r="4161" spans="1:23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</row>
    <row r="4162" spans="1:23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</row>
    <row r="4163" spans="1:23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</row>
    <row r="4164" spans="1:23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</row>
    <row r="4165" spans="1:23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</row>
    <row r="4166" spans="1:23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</row>
    <row r="4167" spans="1:23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</row>
    <row r="4168" spans="1:23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</row>
    <row r="4169" spans="1:23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</row>
    <row r="4170" spans="1:23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</row>
    <row r="4171" spans="1:23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</row>
    <row r="4172" spans="1:23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</row>
    <row r="4173" spans="1:23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</row>
    <row r="4174" spans="1:23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</row>
    <row r="4175" spans="1:23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</row>
    <row r="4176" spans="1:23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</row>
    <row r="4177" spans="1:23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</row>
    <row r="4178" spans="1:23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</row>
    <row r="4179" spans="1:23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</row>
    <row r="4180" spans="1:23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</row>
    <row r="4181" spans="1:23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</row>
    <row r="4182" spans="1:23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</row>
    <row r="4183" spans="1:23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</row>
    <row r="4184" spans="1:23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</row>
    <row r="4185" spans="1:23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</row>
    <row r="4186" spans="1:23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</row>
    <row r="4187" spans="1:23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</row>
    <row r="4188" spans="1:23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</row>
    <row r="4189" spans="1:23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</row>
    <row r="4190" spans="1:23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</row>
    <row r="4191" spans="1:23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</row>
    <row r="4192" spans="1:23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</row>
    <row r="4193" spans="1:23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</row>
    <row r="4194" spans="1:23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</row>
    <row r="4195" spans="1:23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</row>
    <row r="4196" spans="1:23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</row>
    <row r="4197" spans="1:23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</row>
    <row r="4198" spans="1:23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</row>
    <row r="4199" spans="1:23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</row>
    <row r="4200" spans="1:23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</row>
    <row r="4201" spans="1:23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</row>
    <row r="4202" spans="1:23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</row>
    <row r="4203" spans="1:23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</row>
    <row r="4204" spans="1:23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</row>
    <row r="4205" spans="1:23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</row>
    <row r="4206" spans="1:23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</row>
    <row r="4207" spans="1:23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</row>
    <row r="4208" spans="1:23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</row>
    <row r="4209" spans="1:23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</row>
    <row r="4210" spans="1:23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</row>
    <row r="4211" spans="1:23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</row>
    <row r="4212" spans="1:23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</row>
    <row r="4213" spans="1:23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</row>
    <row r="4214" spans="1:23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</row>
    <row r="4215" spans="1:23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</row>
    <row r="4216" spans="1:23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</row>
    <row r="4217" spans="1:23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</row>
    <row r="4218" spans="1:23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</row>
    <row r="4219" spans="1:23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</row>
    <row r="4220" spans="1:23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</row>
    <row r="4221" spans="1:23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</row>
    <row r="4222" spans="1:23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</row>
    <row r="4223" spans="1:23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</row>
    <row r="4224" spans="1:23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</row>
    <row r="4225" spans="1:23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</row>
    <row r="4226" spans="1:23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</row>
    <row r="4227" spans="1:23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</row>
    <row r="4228" spans="1:23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</row>
    <row r="4229" spans="1:23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</row>
    <row r="4230" spans="1:23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</row>
    <row r="4231" spans="1:23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</row>
    <row r="4232" spans="1:23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</row>
    <row r="4233" spans="1:23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</row>
    <row r="4234" spans="1:23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</row>
    <row r="4235" spans="1:23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</row>
    <row r="4236" spans="1:23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</row>
    <row r="4237" spans="1:23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</row>
    <row r="4238" spans="1:23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</row>
    <row r="4239" spans="1:23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</row>
    <row r="4240" spans="1:23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</row>
    <row r="4241" spans="1:23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</row>
    <row r="4242" spans="1:23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</row>
    <row r="4243" spans="1:23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</row>
    <row r="4244" spans="1:23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</row>
    <row r="4245" spans="1:23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</row>
    <row r="4246" spans="1:23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</row>
    <row r="4247" spans="1:23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</row>
    <row r="4248" spans="1:23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</row>
    <row r="4249" spans="1:23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</row>
    <row r="4250" spans="1:23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</row>
    <row r="4251" spans="1:23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</row>
    <row r="4252" spans="1:23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</row>
    <row r="4253" spans="1:23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</row>
    <row r="4254" spans="1:23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</row>
    <row r="4255" spans="1:23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</row>
    <row r="4256" spans="1:23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</row>
    <row r="4257" spans="1:23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</row>
    <row r="4258" spans="1:23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</row>
    <row r="4259" spans="1:23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</row>
    <row r="4260" spans="1:23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</row>
    <row r="4261" spans="1:23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</row>
    <row r="4262" spans="1:23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</row>
    <row r="4263" spans="1:23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</row>
    <row r="4264" spans="1:23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</row>
    <row r="4265" spans="1:23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</row>
    <row r="4266" spans="1:23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</row>
    <row r="4267" spans="1:23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</row>
    <row r="4268" spans="1:23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</row>
    <row r="4269" spans="1:23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</row>
    <row r="4270" spans="1:23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</row>
    <row r="4271" spans="1:23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</row>
    <row r="4272" spans="1:23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</row>
    <row r="4273" spans="1:23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</row>
    <row r="4274" spans="1:23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</row>
    <row r="4275" spans="1:23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</row>
    <row r="4276" spans="1:23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</row>
    <row r="4277" spans="1:23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</row>
    <row r="4278" spans="1:23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</row>
    <row r="4279" spans="1:23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</row>
    <row r="4280" spans="1:23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</row>
    <row r="4281" spans="1:23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</row>
    <row r="4282" spans="1:23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</row>
    <row r="4283" spans="1:23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</row>
    <row r="4284" spans="1:23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</row>
    <row r="4285" spans="1:23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</row>
    <row r="4286" spans="1:23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</row>
    <row r="4287" spans="1:23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</row>
    <row r="4288" spans="1:23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</row>
    <row r="4289" spans="1:23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</row>
    <row r="4290" spans="1:23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</row>
    <row r="4291" spans="1:23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</row>
    <row r="4292" spans="1:23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</row>
    <row r="4293" spans="1:23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</row>
    <row r="4294" spans="1:23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</row>
    <row r="4295" spans="1:23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</row>
    <row r="4296" spans="1:23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</row>
    <row r="4297" spans="1:23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</row>
    <row r="4298" spans="1:23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</row>
    <row r="4299" spans="1:23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</row>
    <row r="4300" spans="1:23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</row>
    <row r="4301" spans="1:23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</row>
    <row r="4302" spans="1:23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</row>
    <row r="4303" spans="1:23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</row>
    <row r="4304" spans="1:23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</row>
    <row r="4305" spans="1:23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</row>
    <row r="4306" spans="1:23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</row>
    <row r="4307" spans="1:23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</row>
    <row r="4308" spans="1:23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</row>
    <row r="4309" spans="1:23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</row>
    <row r="4310" spans="1:23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</row>
    <row r="4311" spans="1:23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</row>
    <row r="4312" spans="1:23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</row>
    <row r="4313" spans="1:23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</row>
    <row r="4314" spans="1:23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</row>
    <row r="4315" spans="1:23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</row>
    <row r="4316" spans="1:23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</row>
    <row r="4317" spans="1:23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</row>
    <row r="4318" spans="1:23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</row>
    <row r="4319" spans="1:23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</row>
    <row r="4320" spans="1:23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</row>
    <row r="4321" spans="1:23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</row>
    <row r="4322" spans="1:23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</row>
    <row r="4323" spans="1:23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</row>
    <row r="4324" spans="1:23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</row>
    <row r="4325" spans="1:23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</row>
    <row r="4326" spans="1:23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</row>
    <row r="4327" spans="1:23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</row>
    <row r="4328" spans="1:23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</row>
    <row r="4329" spans="1:23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</row>
    <row r="4330" spans="1:23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</row>
    <row r="4331" spans="1:23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</row>
    <row r="4332" spans="1:23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</row>
    <row r="4333" spans="1:23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</row>
    <row r="4334" spans="1:23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</row>
    <row r="4335" spans="1:23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</row>
    <row r="4336" spans="1:23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</row>
    <row r="4337" spans="1:23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</row>
    <row r="4338" spans="1:23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</row>
    <row r="4339" spans="1:23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</row>
    <row r="4340" spans="1:23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</row>
    <row r="4341" spans="1:23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</row>
    <row r="4342" spans="1:23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</row>
    <row r="4343" spans="1:23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</row>
    <row r="4344" spans="1:23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</row>
    <row r="4345" spans="1:23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</row>
    <row r="4346" spans="1:23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</row>
    <row r="4347" spans="1:23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</row>
    <row r="4348" spans="1:23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</row>
    <row r="4349" spans="1:23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</row>
    <row r="4350" spans="1:23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</row>
    <row r="4351" spans="1:23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</row>
    <row r="4352" spans="1:23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</row>
    <row r="4353" spans="1:23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</row>
    <row r="4354" spans="1:23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</row>
    <row r="4355" spans="1:23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</row>
    <row r="4356" spans="1:23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</row>
    <row r="4357" spans="1:23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</row>
    <row r="4358" spans="1:23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</row>
    <row r="4359" spans="1:23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</row>
    <row r="4360" spans="1:23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</row>
    <row r="4361" spans="1:23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</row>
    <row r="4362" spans="1:23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</row>
    <row r="4363" spans="1:23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</row>
    <row r="4364" spans="1:23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</row>
    <row r="4365" spans="1:23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</row>
    <row r="4366" spans="1:23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</row>
    <row r="4367" spans="1:23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</row>
    <row r="4368" spans="1:23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</row>
    <row r="4369" spans="1:23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</row>
    <row r="4370" spans="1:23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</row>
    <row r="4371" spans="1:23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</row>
    <row r="4372" spans="1:23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</row>
    <row r="4373" spans="1:23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</row>
    <row r="4374" spans="1:23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</row>
    <row r="4375" spans="1:23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</row>
    <row r="4376" spans="1:23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</row>
    <row r="4377" spans="1:23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</row>
    <row r="4378" spans="1:23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</row>
    <row r="4379" spans="1:23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</row>
    <row r="4380" spans="1:23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</row>
    <row r="4381" spans="1:23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</row>
    <row r="4382" spans="1:23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</row>
    <row r="4383" spans="1:23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</row>
    <row r="4384" spans="1:23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</row>
    <row r="4385" spans="1:23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</row>
    <row r="4386" spans="1:23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</row>
    <row r="4387" spans="1:23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</row>
    <row r="4388" spans="1:23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</row>
    <row r="4389" spans="1:23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</row>
    <row r="4390" spans="1:23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</row>
    <row r="4391" spans="1:23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</row>
    <row r="4392" spans="1:23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</row>
    <row r="4393" spans="1:23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</row>
    <row r="4394" spans="1:23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</row>
    <row r="4395" spans="1:23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</row>
    <row r="4396" spans="1:23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</row>
    <row r="4397" spans="1:23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</row>
    <row r="4398" spans="1:23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</row>
    <row r="4399" spans="1:23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</row>
    <row r="4400" spans="1:23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</row>
    <row r="4401" spans="1:23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</row>
    <row r="4402" spans="1:23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</row>
    <row r="4403" spans="1:23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</row>
    <row r="4404" spans="1:23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</row>
    <row r="4405" spans="1:23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</row>
    <row r="4406" spans="1:23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</row>
    <row r="4407" spans="1:23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</row>
    <row r="4408" spans="1:23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</row>
    <row r="4409" spans="1:23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</row>
    <row r="4410" spans="1:23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</row>
    <row r="4411" spans="1:23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</row>
    <row r="4412" spans="1:23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</row>
    <row r="4413" spans="1:23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</row>
    <row r="4414" spans="1:23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</row>
    <row r="4415" spans="1:23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</row>
    <row r="4416" spans="1:23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</row>
    <row r="4417" spans="1:23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</row>
    <row r="4418" spans="1:23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</row>
    <row r="4419" spans="1:23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</row>
    <row r="4420" spans="1:23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</row>
    <row r="4421" spans="1:23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</row>
    <row r="4422" spans="1:23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</row>
    <row r="4423" spans="1:23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</row>
    <row r="4424" spans="1:23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</row>
    <row r="4425" spans="1:23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</row>
    <row r="4426" spans="1:23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</row>
    <row r="4427" spans="1:23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</row>
    <row r="4428" spans="1:23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</row>
    <row r="4429" spans="1:23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</row>
    <row r="4430" spans="1:23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</row>
    <row r="4431" spans="1:23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</row>
    <row r="4432" spans="1:23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</row>
    <row r="4433" spans="1:23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</row>
    <row r="4434" spans="1:23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</row>
    <row r="4435" spans="1:23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</row>
    <row r="4436" spans="1:23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</row>
    <row r="4437" spans="1:23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</row>
    <row r="4438" spans="1:23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</row>
    <row r="4439" spans="1:23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</row>
    <row r="4440" spans="1:23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</row>
    <row r="4441" spans="1:23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</row>
    <row r="4442" spans="1:23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</row>
    <row r="4443" spans="1:23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</row>
    <row r="4444" spans="1:23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</row>
    <row r="4445" spans="1:23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</row>
    <row r="4446" spans="1:23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</row>
    <row r="4447" spans="1:23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</row>
    <row r="4448" spans="1:23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</row>
    <row r="4449" spans="1:23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</row>
    <row r="4450" spans="1:23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</row>
    <row r="4451" spans="1:23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</row>
    <row r="4452" spans="1:23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</row>
    <row r="4453" spans="1:23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</row>
    <row r="4454" spans="1:23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</row>
    <row r="4455" spans="1:23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</row>
    <row r="4456" spans="1:23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</row>
    <row r="4457" spans="1:23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</row>
    <row r="4458" spans="1:23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</row>
    <row r="4459" spans="1:23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</row>
    <row r="4460" spans="1:23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</row>
    <row r="4461" spans="1:23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</row>
    <row r="4462" spans="1:23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</row>
    <row r="4463" spans="1:23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</row>
    <row r="4464" spans="1:23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</row>
    <row r="4465" spans="1:23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</row>
    <row r="4466" spans="1:23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</row>
    <row r="4467" spans="1:23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</row>
    <row r="4468" spans="1:23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</row>
    <row r="4469" spans="1:23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</row>
    <row r="4470" spans="1:23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</row>
    <row r="4471" spans="1:23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</row>
    <row r="4472" spans="1:23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</row>
    <row r="4473" spans="1:23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</row>
    <row r="4474" spans="1:23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</row>
    <row r="4475" spans="1:23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</row>
    <row r="4476" spans="1:23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</row>
    <row r="4477" spans="1:23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</row>
    <row r="4478" spans="1:23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</row>
    <row r="4479" spans="1:23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</row>
    <row r="4480" spans="1:23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</row>
    <row r="4481" spans="1:23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</row>
    <row r="4482" spans="1:23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</row>
    <row r="4483" spans="1:23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</row>
    <row r="4484" spans="1:23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</row>
    <row r="4485" spans="1:23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</row>
    <row r="4486" spans="1:23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</row>
    <row r="4487" spans="1:23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</row>
    <row r="4488" spans="1:23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</row>
    <row r="4489" spans="1:23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</row>
    <row r="4490" spans="1:23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</row>
    <row r="4491" spans="1:23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</row>
    <row r="4492" spans="1:23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</row>
    <row r="4493" spans="1:23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</row>
    <row r="4494" spans="1:23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</row>
    <row r="4495" spans="1:23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</row>
    <row r="4496" spans="1:23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</row>
    <row r="4497" spans="1:23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</row>
    <row r="4498" spans="1:23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</row>
    <row r="4499" spans="1:23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</row>
    <row r="4500" spans="1:23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</row>
    <row r="4501" spans="1:23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</row>
    <row r="4502" spans="1:23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</row>
    <row r="4503" spans="1:23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</row>
    <row r="4504" spans="1:23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</row>
    <row r="4505" spans="1:23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</row>
    <row r="4506" spans="1:23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</row>
    <row r="4507" spans="1:23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</row>
    <row r="4508" spans="1:23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</row>
    <row r="4509" spans="1:23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</row>
    <row r="4510" spans="1:23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</row>
    <row r="4511" spans="1:23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</row>
    <row r="4512" spans="1:23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</row>
    <row r="4513" spans="1:23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</row>
    <row r="4514" spans="1:23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</row>
    <row r="4515" spans="1:23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</row>
    <row r="4516" spans="1:23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</row>
    <row r="4517" spans="1:23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</row>
    <row r="4518" spans="1:23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</row>
    <row r="4519" spans="1:23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</row>
    <row r="4520" spans="1:23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</row>
    <row r="4521" spans="1:23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</row>
    <row r="4522" spans="1:23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</row>
    <row r="4523" spans="1:23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</row>
    <row r="4524" spans="1:23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</row>
    <row r="4525" spans="1:23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</row>
    <row r="4526" spans="1:23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</row>
    <row r="4527" spans="1:23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</row>
    <row r="4528" spans="1:23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</row>
    <row r="4529" spans="1:23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</row>
    <row r="4530" spans="1:23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</row>
    <row r="4531" spans="1:23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</row>
    <row r="4532" spans="1:23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</row>
    <row r="4533" spans="1:23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</row>
    <row r="4534" spans="1:23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</row>
    <row r="4535" spans="1:23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</row>
    <row r="4536" spans="1:23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</row>
    <row r="4537" spans="1:23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</row>
    <row r="4538" spans="1:23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</row>
    <row r="4539" spans="1:23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</row>
    <row r="4540" spans="1:23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</row>
    <row r="4541" spans="1:23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</row>
    <row r="4542" spans="1:23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</row>
    <row r="4543" spans="1:23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</row>
    <row r="4544" spans="1:23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</row>
    <row r="4545" spans="1:23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</row>
    <row r="4546" spans="1:23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</row>
    <row r="4547" spans="1:23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</row>
    <row r="4548" spans="1:23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</row>
    <row r="4549" spans="1:23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</row>
    <row r="4550" spans="1:23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</row>
    <row r="4551" spans="1:23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</row>
    <row r="4552" spans="1:23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</row>
    <row r="4553" spans="1:23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</row>
    <row r="4554" spans="1:23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</row>
    <row r="4555" spans="1:23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</row>
    <row r="4556" spans="1:23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</row>
    <row r="4557" spans="1:23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</row>
    <row r="4558" spans="1:23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</row>
    <row r="4559" spans="1:23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</row>
    <row r="4560" spans="1:23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</row>
    <row r="4561" spans="1:23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</row>
    <row r="4562" spans="1:23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</row>
    <row r="4563" spans="1:23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</row>
    <row r="4564" spans="1:23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</row>
    <row r="4565" spans="1:23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</row>
    <row r="4566" spans="1:23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</row>
    <row r="4567" spans="1:23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</row>
    <row r="4568" spans="1:23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</row>
    <row r="4569" spans="1:23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</row>
    <row r="4570" spans="1:23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</row>
    <row r="4571" spans="1:23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</row>
    <row r="4572" spans="1:23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</row>
    <row r="4573" spans="1:23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</row>
    <row r="4574" spans="1:23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</row>
    <row r="4575" spans="1:23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</row>
    <row r="4576" spans="1:23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</row>
    <row r="4577" spans="1:23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</row>
    <row r="4578" spans="1:23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</row>
    <row r="4579" spans="1:23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</row>
    <row r="4580" spans="1:23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</row>
    <row r="4581" spans="1:23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</row>
    <row r="4582" spans="1:23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</row>
    <row r="4583" spans="1:23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</row>
    <row r="4584" spans="1:23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</row>
    <row r="4585" spans="1:23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</row>
    <row r="4586" spans="1:23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</row>
    <row r="4587" spans="1:23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</row>
    <row r="4588" spans="1:23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</row>
    <row r="4589" spans="1:23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</row>
    <row r="4590" spans="1:23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</row>
    <row r="4591" spans="1:23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</row>
    <row r="4592" spans="1:23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</row>
    <row r="4593" spans="1:23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</row>
    <row r="4594" spans="1:23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</row>
    <row r="4595" spans="1:23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</row>
    <row r="4596" spans="1:23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</row>
    <row r="4597" spans="1:23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</row>
    <row r="4598" spans="1:23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</row>
    <row r="4599" spans="1:23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</row>
    <row r="4600" spans="1:23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</row>
    <row r="4601" spans="1:23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</row>
    <row r="4602" spans="1:23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</row>
    <row r="4603" spans="1:23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</row>
    <row r="4604" spans="1:23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</row>
    <row r="4605" spans="1:23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</row>
    <row r="4606" spans="1:23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</row>
    <row r="4607" spans="1:23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</row>
    <row r="4608" spans="1:23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</row>
    <row r="4609" spans="1:23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</row>
    <row r="4610" spans="1:23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</row>
    <row r="4611" spans="1:23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</row>
    <row r="4612" spans="1:23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</row>
    <row r="4613" spans="1:23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</row>
    <row r="4614" spans="1:23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</row>
    <row r="4615" spans="1:23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</row>
    <row r="4616" spans="1:23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</row>
    <row r="4617" spans="1:23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</row>
    <row r="4618" spans="1:23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</row>
    <row r="4619" spans="1:23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</row>
    <row r="4620" spans="1:23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</row>
    <row r="4621" spans="1:23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</row>
    <row r="4622" spans="1:23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</row>
    <row r="4623" spans="1:23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</row>
    <row r="4624" spans="1:23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</row>
    <row r="4625" spans="1:23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</row>
    <row r="4626" spans="1:23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</row>
    <row r="4627" spans="1:23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</row>
    <row r="4628" spans="1:23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</row>
    <row r="4629" spans="1:23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</row>
    <row r="4630" spans="1:23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</row>
    <row r="4631" spans="1:23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</row>
    <row r="4632" spans="1:23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</row>
    <row r="4633" spans="1:23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</row>
    <row r="4634" spans="1:23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</row>
    <row r="4635" spans="1:23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</row>
    <row r="4636" spans="1:23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</row>
    <row r="4637" spans="1:23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</row>
    <row r="4638" spans="1:23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</row>
    <row r="4639" spans="1:23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</row>
    <row r="4640" spans="1:23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</row>
    <row r="4641" spans="1:23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</row>
    <row r="4642" spans="1:23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</row>
    <row r="4643" spans="1:23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</row>
    <row r="4644" spans="1:23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</row>
    <row r="4645" spans="1:23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</row>
    <row r="4646" spans="1:23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</row>
    <row r="4647" spans="1:23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</row>
    <row r="4648" spans="1:23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</row>
    <row r="4649" spans="1:23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</row>
    <row r="4650" spans="1:23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</row>
    <row r="4651" spans="1:23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</row>
    <row r="4652" spans="1:23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</row>
    <row r="4653" spans="1:23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</row>
    <row r="4654" spans="1:23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</row>
    <row r="4655" spans="1:23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</row>
    <row r="4656" spans="1:23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</row>
    <row r="4657" spans="1:23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</row>
    <row r="4658" spans="1:23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</row>
    <row r="4659" spans="1:23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</row>
    <row r="4660" spans="1:23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</row>
    <row r="4661" spans="1:23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</row>
    <row r="4662" spans="1:23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</row>
    <row r="4663" spans="1:23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</row>
    <row r="4664" spans="1:23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</row>
    <row r="4665" spans="1:23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</row>
    <row r="4666" spans="1:23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</row>
    <row r="4667" spans="1:23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</row>
    <row r="4668" spans="1:23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</row>
    <row r="4669" spans="1:23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</row>
    <row r="4670" spans="1:23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</row>
    <row r="4671" spans="1:23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</row>
    <row r="4672" spans="1:23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</row>
    <row r="4673" spans="1:23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</row>
    <row r="4674" spans="1:23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</row>
    <row r="4675" spans="1:23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</row>
    <row r="4676" spans="1:23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</row>
    <row r="4677" spans="1:23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</row>
    <row r="4678" spans="1:23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</row>
    <row r="4679" spans="1:23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</row>
    <row r="4680" spans="1:23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</row>
    <row r="4681" spans="1:23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</row>
    <row r="4682" spans="1:23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</row>
    <row r="4683" spans="1:23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</row>
    <row r="4684" spans="1:23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</row>
    <row r="4685" spans="1:23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</row>
    <row r="4686" spans="1:23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</row>
    <row r="4687" spans="1:23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</row>
    <row r="4688" spans="1:23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</row>
    <row r="4689" spans="1:23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</row>
    <row r="4690" spans="1:23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</row>
    <row r="4691" spans="1:23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</row>
    <row r="4692" spans="1:23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</row>
    <row r="4693" spans="1:23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</row>
    <row r="4694" spans="1:23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</row>
    <row r="4695" spans="1:23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</row>
    <row r="4696" spans="1:23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</row>
    <row r="4697" spans="1:23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</row>
    <row r="4698" spans="1:23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</row>
    <row r="4699" spans="1:23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</row>
    <row r="4700" spans="1:23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</row>
    <row r="4701" spans="1:23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</row>
    <row r="4702" spans="1:23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</row>
    <row r="4703" spans="1:23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</row>
    <row r="4704" spans="1:23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</row>
    <row r="4705" spans="1:23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</row>
    <row r="4706" spans="1:23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</row>
    <row r="4707" spans="1:23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</row>
    <row r="4708" spans="1:23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</row>
    <row r="4709" spans="1:23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</row>
    <row r="4710" spans="1:23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</row>
    <row r="4711" spans="1:23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</row>
    <row r="4712" spans="1:23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</row>
    <row r="4713" spans="1:23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</row>
    <row r="4714" spans="1:23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</row>
    <row r="4715" spans="1:23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</row>
    <row r="4716" spans="1:23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</row>
    <row r="4717" spans="1:23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</row>
    <row r="4718" spans="1:23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</row>
    <row r="4719" spans="1:23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</row>
    <row r="4720" spans="1:23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</row>
    <row r="4721" spans="1:23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</row>
    <row r="4722" spans="1:23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</row>
    <row r="4723" spans="1:23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</row>
    <row r="4724" spans="1:23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</row>
    <row r="4725" spans="1:23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</row>
    <row r="4726" spans="1:23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</row>
    <row r="4727" spans="1:23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</row>
    <row r="4728" spans="1:23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</row>
    <row r="4729" spans="1:23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</row>
    <row r="4730" spans="1:23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</row>
    <row r="4731" spans="1:23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</row>
    <row r="4732" spans="1:23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</row>
    <row r="4733" spans="1:23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</row>
    <row r="4734" spans="1:23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</row>
    <row r="4735" spans="1:23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</row>
    <row r="4736" spans="1:23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</row>
    <row r="4737" spans="1:23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</row>
    <row r="4738" spans="1:23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</row>
    <row r="4739" spans="1:23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</row>
    <row r="4740" spans="1:23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</row>
    <row r="4741" spans="1:23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</row>
    <row r="4742" spans="1:23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</row>
    <row r="4743" spans="1:23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</row>
    <row r="4744" spans="1:23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</row>
    <row r="4745" spans="1:23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</row>
    <row r="4746" spans="1:23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</row>
    <row r="4747" spans="1:23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</row>
    <row r="4748" spans="1:23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</row>
    <row r="4749" spans="1:23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</row>
    <row r="4750" spans="1:23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</row>
    <row r="4751" spans="1:23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</row>
    <row r="4752" spans="1:23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</row>
    <row r="4753" spans="1:23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</row>
    <row r="4754" spans="1:23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</row>
    <row r="4755" spans="1:23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</row>
    <row r="4756" spans="1:23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</row>
    <row r="4757" spans="1:23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</row>
    <row r="4758" spans="1:23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</row>
    <row r="4759" spans="1:23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</row>
    <row r="4760" spans="1:23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</row>
    <row r="4761" spans="1:23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</row>
    <row r="4762" spans="1:23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</row>
    <row r="4763" spans="1:23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</row>
    <row r="4764" spans="1:23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</row>
    <row r="4765" spans="1:23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</row>
    <row r="4766" spans="1:23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</row>
    <row r="4767" spans="1:23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</row>
    <row r="4768" spans="1:23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</row>
    <row r="4769" spans="1:23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</row>
    <row r="4770" spans="1:23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</row>
    <row r="4771" spans="1:23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</row>
    <row r="4772" spans="1:23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</row>
    <row r="4773" spans="1:23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</row>
    <row r="4774" spans="1:23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</row>
    <row r="4775" spans="1:23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</row>
    <row r="4776" spans="1:23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</row>
    <row r="4777" spans="1:23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</row>
    <row r="4778" spans="1:23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</row>
    <row r="4779" spans="1:23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</row>
    <row r="4780" spans="1:23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</row>
    <row r="4781" spans="1:23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</row>
    <row r="4782" spans="1:23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</row>
    <row r="4783" spans="1:23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</row>
    <row r="4784" spans="1:23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</row>
    <row r="4785" spans="1:23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</row>
    <row r="4786" spans="1:23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</row>
    <row r="4787" spans="1:23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</row>
    <row r="4788" spans="1:23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</row>
    <row r="4789" spans="1:23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</row>
    <row r="4790" spans="1:23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</row>
    <row r="4791" spans="1:23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</row>
    <row r="4792" spans="1:23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</row>
    <row r="4793" spans="1:23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</row>
    <row r="4794" spans="1:23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</row>
    <row r="4795" spans="1:23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</row>
    <row r="4796" spans="1:23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</row>
    <row r="4797" spans="1:23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</row>
    <row r="4798" spans="1:23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</row>
    <row r="4799" spans="1:23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</row>
    <row r="4800" spans="1:23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</row>
    <row r="4801" spans="1:23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</row>
    <row r="4802" spans="1:23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</row>
    <row r="4803" spans="1:23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</row>
    <row r="4804" spans="1:23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</row>
    <row r="4805" spans="1:23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</row>
    <row r="4806" spans="1:23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</row>
    <row r="4807" spans="1:23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</row>
    <row r="4808" spans="1:23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</row>
    <row r="4809" spans="1:23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</row>
    <row r="4810" spans="1:23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</row>
    <row r="4811" spans="1:23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</row>
    <row r="4812" spans="1:23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</row>
    <row r="4813" spans="1:23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</row>
    <row r="4814" spans="1:23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</row>
    <row r="4815" spans="1:23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</row>
    <row r="4816" spans="1:23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</row>
    <row r="4817" spans="1:23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</row>
    <row r="4818" spans="1:23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</row>
    <row r="4819" spans="1:23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</row>
    <row r="4820" spans="1:23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</row>
    <row r="4821" spans="1:23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</row>
    <row r="4822" spans="1:23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</row>
    <row r="4823" spans="1:23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</row>
    <row r="4824" spans="1:23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</row>
    <row r="4825" spans="1:23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</row>
    <row r="4826" spans="1:23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</row>
    <row r="4827" spans="1:23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</row>
    <row r="4828" spans="1:23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</row>
    <row r="4829" spans="1:23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</row>
    <row r="4830" spans="1:23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</row>
    <row r="4831" spans="1:23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</row>
    <row r="4832" spans="1:23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</row>
    <row r="4833" spans="1:23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</row>
    <row r="4834" spans="1:23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</row>
    <row r="4835" spans="1:23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</row>
    <row r="4836" spans="1:23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</row>
    <row r="4837" spans="1:23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</row>
    <row r="4838" spans="1:23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</row>
    <row r="4839" spans="1:23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</row>
    <row r="4840" spans="1:23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</row>
    <row r="4841" spans="1:23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</row>
    <row r="4842" spans="1:23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</row>
    <row r="4843" spans="1:23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</row>
    <row r="4844" spans="1:23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</row>
    <row r="4845" spans="1:23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</row>
    <row r="4846" spans="1:23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</row>
    <row r="4847" spans="1:23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</row>
    <row r="4848" spans="1:23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</row>
    <row r="4849" spans="1:23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</row>
    <row r="4850" spans="1:23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</row>
    <row r="4851" spans="1:23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</row>
    <row r="4852" spans="1:23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</row>
    <row r="4853" spans="1:23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</row>
    <row r="4854" spans="1:23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</row>
    <row r="4855" spans="1:23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</row>
    <row r="4856" spans="1:23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</row>
    <row r="4857" spans="1:23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</row>
    <row r="4858" spans="1:23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</row>
    <row r="4859" spans="1:23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</row>
    <row r="4860" spans="1:23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</row>
    <row r="4861" spans="1:23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</row>
    <row r="4862" spans="1:23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</row>
    <row r="4863" spans="1:23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</row>
    <row r="4864" spans="1:23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</row>
    <row r="4865" spans="1:23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</row>
    <row r="4866" spans="1:23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</row>
    <row r="4867" spans="1:23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</row>
    <row r="4868" spans="1:23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</row>
    <row r="4869" spans="1:23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</row>
    <row r="4870" spans="1:23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</row>
    <row r="4871" spans="1:23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</row>
    <row r="4872" spans="1:23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</row>
    <row r="4873" spans="1:23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</row>
    <row r="4874" spans="1:23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</row>
    <row r="4875" spans="1:23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</row>
    <row r="4876" spans="1:23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</row>
    <row r="4877" spans="1:23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</row>
    <row r="4878" spans="1:23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</row>
    <row r="4879" spans="1:23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</row>
    <row r="4880" spans="1:23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</row>
    <row r="4881" spans="1:23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</row>
    <row r="4882" spans="1:23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</row>
    <row r="4883" spans="1:23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</row>
    <row r="4884" spans="1:23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</row>
    <row r="4885" spans="1:23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</row>
    <row r="4886" spans="1:23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</row>
    <row r="4887" spans="1:23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</row>
    <row r="4888" spans="1:23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</row>
    <row r="4889" spans="1:23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</row>
    <row r="4890" spans="1:23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</row>
    <row r="4891" spans="1:23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</row>
    <row r="4892" spans="1:23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</row>
    <row r="4893" spans="1:23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</row>
    <row r="4894" spans="1:23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</row>
    <row r="4895" spans="1:23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</row>
    <row r="4896" spans="1:23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</row>
    <row r="4897" spans="1:23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</row>
    <row r="4898" spans="1:23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</row>
    <row r="4899" spans="1:23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</row>
    <row r="4900" spans="1:23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</row>
    <row r="4901" spans="1:23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</row>
    <row r="4902" spans="1:23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</row>
    <row r="4903" spans="1:23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</row>
    <row r="4904" spans="1:23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</row>
    <row r="4905" spans="1:23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</row>
    <row r="4906" spans="1:23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</row>
    <row r="4907" spans="1:23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</row>
    <row r="4908" spans="1:23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</row>
    <row r="4909" spans="1:23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</row>
    <row r="4910" spans="1:23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</row>
    <row r="4911" spans="1:23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</row>
    <row r="4912" spans="1:23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</row>
    <row r="4913" spans="1:23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</row>
    <row r="4914" spans="1:23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</row>
    <row r="4915" spans="1:23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</row>
    <row r="4916" spans="1:23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</row>
    <row r="4917" spans="1:23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</row>
    <row r="4918" spans="1:23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</row>
    <row r="4919" spans="1:23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</row>
    <row r="4920" spans="1:23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</row>
    <row r="4921" spans="1:23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</row>
    <row r="4922" spans="1:23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</row>
    <row r="4923" spans="1:23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</row>
    <row r="4924" spans="1:23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</row>
    <row r="4925" spans="1:23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</row>
    <row r="4926" spans="1:23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</row>
    <row r="4927" spans="1:23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</row>
    <row r="4928" spans="1:23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</row>
    <row r="4929" spans="1:23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</row>
    <row r="4930" spans="1:23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</row>
    <row r="4931" spans="1:23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</row>
    <row r="4932" spans="1:23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</row>
    <row r="4933" spans="1:23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</row>
    <row r="4934" spans="1:23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</row>
    <row r="4935" spans="1:23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</row>
    <row r="4936" spans="1:23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</row>
    <row r="4937" spans="1:23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</row>
    <row r="4938" spans="1:23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</row>
    <row r="4939" spans="1:23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</row>
    <row r="4940" spans="1:23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</row>
    <row r="4941" spans="1:23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</row>
    <row r="4942" spans="1:23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</row>
    <row r="4943" spans="1:23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</row>
    <row r="4944" spans="1:23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</row>
    <row r="4945" spans="1:23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</row>
    <row r="4946" spans="1:23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</row>
    <row r="4947" spans="1:23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</row>
    <row r="4948" spans="1:23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</row>
    <row r="4949" spans="1:23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</row>
    <row r="4950" spans="1:23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</row>
    <row r="4951" spans="1:23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</row>
    <row r="4952" spans="1:23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</row>
    <row r="4953" spans="1:23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</row>
    <row r="4954" spans="1:23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</row>
    <row r="4955" spans="1:23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</row>
    <row r="4956" spans="1:23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</row>
    <row r="4957" spans="1:23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</row>
    <row r="4958" spans="1:23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</row>
    <row r="4959" spans="1:23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</row>
    <row r="4960" spans="1:23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</row>
    <row r="4961" spans="1:23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</row>
    <row r="4962" spans="1:23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</row>
    <row r="4963" spans="1:23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</row>
    <row r="4964" spans="1:23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</row>
    <row r="4965" spans="1:23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</row>
    <row r="4966" spans="1:23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</row>
    <row r="4967" spans="1:23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</row>
    <row r="4968" spans="1:23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</row>
    <row r="4969" spans="1:23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</row>
    <row r="4970" spans="1:23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</row>
    <row r="4971" spans="1:23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</row>
    <row r="4972" spans="1:23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</row>
    <row r="4973" spans="1:23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</row>
    <row r="4974" spans="1:23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</row>
    <row r="4975" spans="1:23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</row>
    <row r="4976" spans="1:23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</row>
    <row r="4977" spans="1:23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</row>
    <row r="4978" spans="1:23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</row>
    <row r="4979" spans="1:23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</row>
    <row r="4980" spans="1:23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</row>
    <row r="4981" spans="1:23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</row>
    <row r="4982" spans="1:23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</row>
    <row r="4983" spans="1:23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</row>
    <row r="4984" spans="1:23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</row>
    <row r="4985" spans="1:23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</row>
    <row r="4986" spans="1:23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</row>
    <row r="4987" spans="1:23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</row>
    <row r="4988" spans="1:23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</row>
    <row r="4989" spans="1:23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</row>
    <row r="4990" spans="1:23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</row>
    <row r="4991" spans="1:23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</row>
    <row r="4992" spans="1:23" x14ac:dyDescent="0.2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</row>
  </sheetData>
  <sheetProtection selectLockedCells="1"/>
  <autoFilter ref="A1:U303" xr:uid="{00000000-0009-0000-0000-000000000000}">
    <sortState xmlns:xlrd2="http://schemas.microsoft.com/office/spreadsheetml/2017/richdata2" ref="A2:U303">
      <sortCondition ref="B1:B303"/>
    </sortState>
  </autoFilter>
  <sortState xmlns:xlrd2="http://schemas.microsoft.com/office/spreadsheetml/2017/richdata2" ref="A2:U4992">
    <sortCondition ref="B2:B314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851B3-75E8-4473-8D85-75A4AB6C96DE}">
  <sheetPr>
    <tabColor rgb="FFFFC000"/>
  </sheetPr>
  <dimension ref="A1:G5000"/>
  <sheetViews>
    <sheetView workbookViewId="0">
      <selection activeCell="E1" sqref="E1:E1048576"/>
    </sheetView>
  </sheetViews>
  <sheetFormatPr defaultColWidth="9.140625" defaultRowHeight="15" x14ac:dyDescent="0.2"/>
  <cols>
    <col min="1" max="1" width="9.140625" style="10"/>
    <col min="2" max="2" width="18.85546875" style="14" customWidth="1"/>
    <col min="3" max="3" width="29.42578125" style="14" customWidth="1"/>
    <col min="4" max="4" width="24" style="14" customWidth="1"/>
    <col min="5" max="5" width="13" style="15" customWidth="1"/>
    <col min="6" max="16384" width="9.140625" style="10"/>
  </cols>
  <sheetData>
    <row r="1" spans="1:5" s="17" customFormat="1" ht="44.25" customHeight="1" x14ac:dyDescent="0.25">
      <c r="A1" s="17" t="s">
        <v>22</v>
      </c>
      <c r="B1" s="16" t="s">
        <v>7</v>
      </c>
      <c r="C1" s="16" t="s">
        <v>0</v>
      </c>
      <c r="D1" s="16" t="s">
        <v>1</v>
      </c>
      <c r="E1" s="16" t="s">
        <v>2</v>
      </c>
    </row>
    <row r="2" spans="1:5" x14ac:dyDescent="0.2">
      <c r="A2" s="10" t="s">
        <v>23</v>
      </c>
      <c r="B2" s="37"/>
      <c r="C2" s="37"/>
      <c r="D2" s="37"/>
      <c r="E2" s="38"/>
    </row>
    <row r="3" spans="1:5" x14ac:dyDescent="0.2">
      <c r="A3" s="10" t="s">
        <v>23</v>
      </c>
      <c r="B3" s="37"/>
      <c r="C3" s="37"/>
      <c r="D3" s="37"/>
      <c r="E3" s="38"/>
    </row>
    <row r="4" spans="1:5" x14ac:dyDescent="0.2">
      <c r="A4" s="10" t="s">
        <v>23</v>
      </c>
      <c r="B4" s="37"/>
      <c r="C4" s="37"/>
      <c r="D4" s="37"/>
      <c r="E4" s="38"/>
    </row>
    <row r="5" spans="1:5" x14ac:dyDescent="0.2">
      <c r="A5" s="10" t="s">
        <v>23</v>
      </c>
      <c r="B5" s="37"/>
      <c r="C5" s="37"/>
      <c r="D5" s="37"/>
      <c r="E5" s="38"/>
    </row>
    <row r="6" spans="1:5" x14ac:dyDescent="0.2">
      <c r="A6" s="10" t="s">
        <v>23</v>
      </c>
      <c r="B6" s="37"/>
      <c r="C6" s="37"/>
      <c r="D6" s="37"/>
      <c r="E6" s="38"/>
    </row>
    <row r="7" spans="1:5" x14ac:dyDescent="0.2">
      <c r="A7" s="10" t="s">
        <v>23</v>
      </c>
      <c r="B7" s="37"/>
      <c r="C7" s="37"/>
      <c r="D7" s="37"/>
      <c r="E7" s="38"/>
    </row>
    <row r="8" spans="1:5" x14ac:dyDescent="0.2">
      <c r="A8" s="10" t="s">
        <v>23</v>
      </c>
      <c r="B8" s="37"/>
      <c r="C8" s="37"/>
      <c r="D8" s="37"/>
      <c r="E8" s="38"/>
    </row>
    <row r="9" spans="1:5" x14ac:dyDescent="0.2">
      <c r="A9" s="10" t="s">
        <v>23</v>
      </c>
      <c r="B9" s="37"/>
      <c r="C9" s="37"/>
      <c r="D9" s="37"/>
      <c r="E9" s="38"/>
    </row>
    <row r="10" spans="1:5" x14ac:dyDescent="0.2">
      <c r="A10" s="10" t="s">
        <v>23</v>
      </c>
      <c r="B10" s="37"/>
      <c r="C10" s="37"/>
      <c r="D10" s="37"/>
      <c r="E10" s="38"/>
    </row>
    <row r="11" spans="1:5" x14ac:dyDescent="0.2">
      <c r="A11" s="10" t="s">
        <v>23</v>
      </c>
      <c r="B11" s="37"/>
      <c r="C11" s="37"/>
      <c r="D11" s="37"/>
      <c r="E11" s="38"/>
    </row>
    <row r="12" spans="1:5" x14ac:dyDescent="0.2">
      <c r="A12" s="10" t="s">
        <v>23</v>
      </c>
      <c r="B12" s="37"/>
      <c r="C12" s="37"/>
      <c r="D12" s="37"/>
      <c r="E12" s="38"/>
    </row>
    <row r="13" spans="1:5" x14ac:dyDescent="0.2">
      <c r="A13" s="10" t="s">
        <v>23</v>
      </c>
      <c r="B13" s="37"/>
      <c r="C13" s="37"/>
      <c r="D13" s="37"/>
      <c r="E13" s="38"/>
    </row>
    <row r="14" spans="1:5" x14ac:dyDescent="0.2">
      <c r="A14" s="10" t="s">
        <v>23</v>
      </c>
      <c r="B14" s="37"/>
      <c r="C14" s="37"/>
      <c r="D14" s="37"/>
      <c r="E14" s="38"/>
    </row>
    <row r="15" spans="1:5" x14ac:dyDescent="0.2">
      <c r="A15" s="10" t="s">
        <v>23</v>
      </c>
      <c r="B15" s="37"/>
      <c r="C15" s="37"/>
      <c r="D15" s="37"/>
      <c r="E15" s="38"/>
    </row>
    <row r="16" spans="1:5" x14ac:dyDescent="0.2">
      <c r="A16" s="10" t="s">
        <v>23</v>
      </c>
      <c r="B16" s="37"/>
      <c r="C16" s="37"/>
      <c r="D16" s="37"/>
      <c r="E16" s="38"/>
    </row>
    <row r="17" spans="1:5" x14ac:dyDescent="0.2">
      <c r="A17" s="10" t="s">
        <v>23</v>
      </c>
      <c r="B17" s="37"/>
      <c r="C17" s="37"/>
      <c r="D17" s="37"/>
      <c r="E17" s="38"/>
    </row>
    <row r="18" spans="1:5" x14ac:dyDescent="0.2">
      <c r="A18" s="10" t="s">
        <v>23</v>
      </c>
      <c r="B18" s="37"/>
      <c r="C18" s="37"/>
      <c r="D18" s="37"/>
      <c r="E18" s="38"/>
    </row>
    <row r="19" spans="1:5" x14ac:dyDescent="0.2">
      <c r="A19" s="10" t="s">
        <v>23</v>
      </c>
      <c r="B19" s="37"/>
      <c r="C19" s="37"/>
      <c r="D19" s="37"/>
      <c r="E19" s="38"/>
    </row>
    <row r="20" spans="1:5" x14ac:dyDescent="0.2">
      <c r="A20" s="10" t="s">
        <v>23</v>
      </c>
      <c r="B20" s="37"/>
      <c r="C20" s="37"/>
      <c r="D20" s="37"/>
      <c r="E20" s="38"/>
    </row>
    <row r="21" spans="1:5" x14ac:dyDescent="0.2">
      <c r="A21" s="10" t="s">
        <v>23</v>
      </c>
      <c r="B21" s="37"/>
      <c r="C21" s="37"/>
      <c r="D21" s="37"/>
      <c r="E21" s="38"/>
    </row>
    <row r="22" spans="1:5" x14ac:dyDescent="0.2">
      <c r="A22" s="10" t="s">
        <v>23</v>
      </c>
      <c r="B22" s="37"/>
      <c r="C22" s="37"/>
      <c r="D22" s="37"/>
      <c r="E22" s="38"/>
    </row>
    <row r="23" spans="1:5" x14ac:dyDescent="0.2">
      <c r="A23" s="10" t="s">
        <v>23</v>
      </c>
      <c r="B23" s="37"/>
      <c r="C23" s="37"/>
      <c r="D23" s="37"/>
      <c r="E23" s="38"/>
    </row>
    <row r="24" spans="1:5" x14ac:dyDescent="0.2">
      <c r="A24" s="10" t="s">
        <v>23</v>
      </c>
      <c r="B24" s="37"/>
      <c r="C24" s="37"/>
      <c r="D24" s="37"/>
      <c r="E24" s="38"/>
    </row>
    <row r="25" spans="1:5" x14ac:dyDescent="0.2">
      <c r="A25" s="10" t="s">
        <v>23</v>
      </c>
      <c r="B25" s="37"/>
      <c r="C25" s="37"/>
      <c r="D25" s="37"/>
      <c r="E25" s="38"/>
    </row>
    <row r="26" spans="1:5" x14ac:dyDescent="0.2">
      <c r="A26" s="10" t="s">
        <v>23</v>
      </c>
      <c r="B26" s="37"/>
      <c r="C26" s="37"/>
      <c r="D26" s="37"/>
      <c r="E26" s="38"/>
    </row>
    <row r="27" spans="1:5" x14ac:dyDescent="0.2">
      <c r="A27" s="10" t="s">
        <v>23</v>
      </c>
      <c r="B27" s="37"/>
      <c r="C27" s="37"/>
      <c r="D27" s="37"/>
      <c r="E27" s="38"/>
    </row>
    <row r="28" spans="1:5" x14ac:dyDescent="0.2">
      <c r="A28" s="10" t="s">
        <v>23</v>
      </c>
      <c r="B28" s="37"/>
      <c r="C28" s="37"/>
      <c r="D28" s="37"/>
      <c r="E28" s="38"/>
    </row>
    <row r="29" spans="1:5" x14ac:dyDescent="0.2">
      <c r="A29" s="10" t="s">
        <v>23</v>
      </c>
      <c r="B29" s="37"/>
      <c r="C29" s="37"/>
      <c r="D29" s="37"/>
      <c r="E29" s="38"/>
    </row>
    <row r="30" spans="1:5" x14ac:dyDescent="0.2">
      <c r="A30" s="10" t="s">
        <v>23</v>
      </c>
      <c r="B30" s="37"/>
      <c r="C30" s="37"/>
      <c r="D30" s="37"/>
      <c r="E30" s="38"/>
    </row>
    <row r="31" spans="1:5" x14ac:dyDescent="0.2">
      <c r="A31" s="10" t="s">
        <v>23</v>
      </c>
      <c r="B31" s="37"/>
      <c r="C31" s="37"/>
      <c r="D31" s="37"/>
      <c r="E31" s="38"/>
    </row>
    <row r="32" spans="1:5" x14ac:dyDescent="0.2">
      <c r="A32" s="10" t="s">
        <v>23</v>
      </c>
      <c r="B32" s="37"/>
      <c r="C32" s="37"/>
      <c r="D32" s="37"/>
      <c r="E32" s="38"/>
    </row>
    <row r="33" spans="1:5" x14ac:dyDescent="0.2">
      <c r="A33" s="10" t="s">
        <v>23</v>
      </c>
      <c r="B33" s="37"/>
      <c r="C33" s="37"/>
      <c r="D33" s="37"/>
      <c r="E33" s="38"/>
    </row>
    <row r="34" spans="1:5" x14ac:dyDescent="0.2">
      <c r="A34" s="10" t="s">
        <v>23</v>
      </c>
      <c r="B34" s="37"/>
      <c r="C34" s="37"/>
      <c r="D34" s="37"/>
      <c r="E34" s="38"/>
    </row>
    <row r="35" spans="1:5" x14ac:dyDescent="0.2">
      <c r="A35" s="10" t="s">
        <v>23</v>
      </c>
      <c r="B35" s="37"/>
      <c r="C35" s="37"/>
      <c r="D35" s="37"/>
      <c r="E35" s="38"/>
    </row>
    <row r="36" spans="1:5" x14ac:dyDescent="0.2">
      <c r="A36" s="10" t="s">
        <v>23</v>
      </c>
      <c r="B36" s="37"/>
      <c r="C36" s="37"/>
      <c r="D36" s="37"/>
      <c r="E36" s="38"/>
    </row>
    <row r="37" spans="1:5" x14ac:dyDescent="0.2">
      <c r="A37" s="10" t="s">
        <v>23</v>
      </c>
      <c r="B37" s="37"/>
      <c r="C37" s="37"/>
      <c r="D37" s="37"/>
      <c r="E37" s="38"/>
    </row>
    <row r="38" spans="1:5" x14ac:dyDescent="0.2">
      <c r="A38" s="10" t="s">
        <v>23</v>
      </c>
      <c r="B38" s="37"/>
      <c r="C38" s="37"/>
      <c r="D38" s="37"/>
      <c r="E38" s="38"/>
    </row>
    <row r="39" spans="1:5" x14ac:dyDescent="0.2">
      <c r="A39" s="10" t="s">
        <v>23</v>
      </c>
      <c r="B39" s="37"/>
      <c r="C39" s="37"/>
      <c r="D39" s="37"/>
      <c r="E39" s="38"/>
    </row>
    <row r="40" spans="1:5" x14ac:dyDescent="0.2">
      <c r="A40" s="10" t="s">
        <v>23</v>
      </c>
      <c r="B40" s="37"/>
      <c r="C40" s="37"/>
      <c r="D40" s="37"/>
      <c r="E40" s="38"/>
    </row>
    <row r="41" spans="1:5" x14ac:dyDescent="0.2">
      <c r="A41" s="10" t="s">
        <v>23</v>
      </c>
      <c r="B41" s="37"/>
      <c r="C41" s="37"/>
      <c r="D41" s="37"/>
      <c r="E41" s="38"/>
    </row>
    <row r="42" spans="1:5" x14ac:dyDescent="0.2">
      <c r="A42" s="10" t="s">
        <v>23</v>
      </c>
      <c r="B42" s="37"/>
      <c r="C42" s="37"/>
      <c r="D42" s="37"/>
      <c r="E42" s="38"/>
    </row>
    <row r="43" spans="1:5" x14ac:dyDescent="0.2">
      <c r="A43" s="10" t="s">
        <v>23</v>
      </c>
      <c r="B43" s="37"/>
      <c r="C43" s="37"/>
      <c r="D43" s="37"/>
      <c r="E43" s="38"/>
    </row>
    <row r="44" spans="1:5" x14ac:dyDescent="0.2">
      <c r="A44" s="10" t="s">
        <v>23</v>
      </c>
      <c r="B44" s="37"/>
      <c r="C44" s="37"/>
      <c r="D44" s="37"/>
      <c r="E44" s="38"/>
    </row>
    <row r="45" spans="1:5" x14ac:dyDescent="0.2">
      <c r="A45" s="10" t="s">
        <v>23</v>
      </c>
      <c r="B45" s="37"/>
      <c r="C45" s="37"/>
      <c r="D45" s="37"/>
      <c r="E45" s="38"/>
    </row>
    <row r="46" spans="1:5" x14ac:dyDescent="0.2">
      <c r="A46" s="10" t="s">
        <v>23</v>
      </c>
      <c r="B46" s="37"/>
      <c r="C46" s="37"/>
      <c r="D46" s="37"/>
      <c r="E46" s="38"/>
    </row>
    <row r="47" spans="1:5" x14ac:dyDescent="0.2">
      <c r="A47" s="10" t="s">
        <v>23</v>
      </c>
      <c r="B47" s="37"/>
      <c r="C47" s="37"/>
      <c r="D47" s="37"/>
      <c r="E47" s="38"/>
    </row>
    <row r="48" spans="1:5" x14ac:dyDescent="0.2">
      <c r="A48" s="10" t="s">
        <v>23</v>
      </c>
      <c r="B48" s="37"/>
      <c r="C48" s="37"/>
      <c r="D48" s="37"/>
      <c r="E48" s="38"/>
    </row>
    <row r="49" spans="1:5" x14ac:dyDescent="0.2">
      <c r="A49" s="10" t="s">
        <v>23</v>
      </c>
      <c r="B49" s="37"/>
      <c r="C49" s="37"/>
      <c r="D49" s="37"/>
      <c r="E49" s="38"/>
    </row>
    <row r="50" spans="1:5" x14ac:dyDescent="0.2">
      <c r="A50" s="10" t="s">
        <v>23</v>
      </c>
      <c r="B50" s="37"/>
      <c r="C50" s="37"/>
      <c r="D50" s="37"/>
      <c r="E50" s="38"/>
    </row>
    <row r="51" spans="1:5" x14ac:dyDescent="0.2">
      <c r="A51" s="10" t="s">
        <v>23</v>
      </c>
      <c r="B51" s="37"/>
      <c r="C51" s="37"/>
      <c r="D51" s="37"/>
      <c r="E51" s="38"/>
    </row>
    <row r="52" spans="1:5" x14ac:dyDescent="0.2">
      <c r="A52" s="10" t="s">
        <v>23</v>
      </c>
      <c r="B52" s="37"/>
      <c r="C52" s="37"/>
      <c r="D52" s="37"/>
      <c r="E52" s="38"/>
    </row>
    <row r="53" spans="1:5" x14ac:dyDescent="0.2">
      <c r="A53" s="10" t="s">
        <v>23</v>
      </c>
      <c r="B53" s="37"/>
      <c r="C53" s="37"/>
      <c r="D53" s="37"/>
      <c r="E53" s="38"/>
    </row>
    <row r="54" spans="1:5" x14ac:dyDescent="0.2">
      <c r="A54" s="10" t="s">
        <v>23</v>
      </c>
      <c r="B54" s="37"/>
      <c r="C54" s="37"/>
      <c r="D54" s="37"/>
      <c r="E54" s="38"/>
    </row>
    <row r="55" spans="1:5" x14ac:dyDescent="0.2">
      <c r="A55" s="10" t="s">
        <v>23</v>
      </c>
      <c r="B55" s="37"/>
      <c r="C55" s="37"/>
      <c r="D55" s="37"/>
      <c r="E55" s="38"/>
    </row>
    <row r="56" spans="1:5" x14ac:dyDescent="0.2">
      <c r="A56" s="10" t="s">
        <v>23</v>
      </c>
      <c r="B56" s="37"/>
      <c r="C56" s="37"/>
      <c r="D56" s="37"/>
      <c r="E56" s="38"/>
    </row>
    <row r="57" spans="1:5" x14ac:dyDescent="0.2">
      <c r="A57" s="10" t="s">
        <v>23</v>
      </c>
      <c r="B57" s="37"/>
      <c r="C57" s="37"/>
      <c r="D57" s="37"/>
      <c r="E57" s="38"/>
    </row>
    <row r="58" spans="1:5" x14ac:dyDescent="0.2">
      <c r="A58" s="10" t="s">
        <v>23</v>
      </c>
      <c r="B58" s="37"/>
      <c r="C58" s="37"/>
      <c r="D58" s="37"/>
      <c r="E58" s="38"/>
    </row>
    <row r="59" spans="1:5" x14ac:dyDescent="0.2">
      <c r="A59" s="10" t="s">
        <v>23</v>
      </c>
      <c r="B59" s="37"/>
      <c r="C59" s="37"/>
      <c r="D59" s="37"/>
      <c r="E59" s="38"/>
    </row>
    <row r="60" spans="1:5" x14ac:dyDescent="0.2">
      <c r="A60" s="10" t="s">
        <v>23</v>
      </c>
      <c r="B60" s="37"/>
      <c r="C60" s="37"/>
      <c r="D60" s="37"/>
      <c r="E60" s="38"/>
    </row>
    <row r="61" spans="1:5" x14ac:dyDescent="0.2">
      <c r="A61" s="10" t="s">
        <v>23</v>
      </c>
      <c r="B61" s="37"/>
      <c r="C61" s="37"/>
      <c r="D61" s="37"/>
      <c r="E61" s="38"/>
    </row>
    <row r="62" spans="1:5" x14ac:dyDescent="0.2">
      <c r="A62" s="10" t="s">
        <v>23</v>
      </c>
      <c r="B62" s="37"/>
      <c r="C62" s="37"/>
      <c r="D62" s="37"/>
      <c r="E62" s="38"/>
    </row>
    <row r="63" spans="1:5" x14ac:dyDescent="0.2">
      <c r="A63" s="10" t="s">
        <v>23</v>
      </c>
      <c r="B63" s="37"/>
      <c r="C63" s="37"/>
      <c r="D63" s="37"/>
      <c r="E63" s="38"/>
    </row>
    <row r="64" spans="1:5" x14ac:dyDescent="0.2">
      <c r="A64" s="10" t="s">
        <v>23</v>
      </c>
      <c r="B64" s="37"/>
      <c r="C64" s="37"/>
      <c r="D64" s="37"/>
      <c r="E64" s="38"/>
    </row>
    <row r="65" spans="1:5" x14ac:dyDescent="0.2">
      <c r="A65" s="10" t="s">
        <v>23</v>
      </c>
      <c r="B65" s="37"/>
      <c r="C65" s="37"/>
      <c r="D65" s="37"/>
      <c r="E65" s="38"/>
    </row>
    <row r="66" spans="1:5" x14ac:dyDescent="0.2">
      <c r="A66" s="10" t="s">
        <v>23</v>
      </c>
      <c r="B66" s="37"/>
      <c r="C66" s="37"/>
      <c r="D66" s="37"/>
      <c r="E66" s="38"/>
    </row>
    <row r="67" spans="1:5" x14ac:dyDescent="0.2">
      <c r="A67" s="10" t="s">
        <v>23</v>
      </c>
      <c r="B67" s="37"/>
      <c r="C67" s="37"/>
      <c r="D67" s="37"/>
      <c r="E67" s="38"/>
    </row>
    <row r="68" spans="1:5" x14ac:dyDescent="0.2">
      <c r="A68" s="10" t="s">
        <v>23</v>
      </c>
      <c r="B68" s="37"/>
      <c r="C68" s="37"/>
      <c r="D68" s="37"/>
      <c r="E68" s="38"/>
    </row>
    <row r="69" spans="1:5" x14ac:dyDescent="0.2">
      <c r="A69" s="10" t="s">
        <v>23</v>
      </c>
      <c r="B69" s="37"/>
      <c r="C69" s="37"/>
      <c r="D69" s="37"/>
      <c r="E69" s="38"/>
    </row>
    <row r="70" spans="1:5" x14ac:dyDescent="0.2">
      <c r="A70" s="10" t="s">
        <v>23</v>
      </c>
      <c r="B70" s="37"/>
      <c r="C70" s="37"/>
      <c r="D70" s="37"/>
      <c r="E70" s="38"/>
    </row>
    <row r="71" spans="1:5" x14ac:dyDescent="0.2">
      <c r="A71" s="10" t="s">
        <v>23</v>
      </c>
      <c r="B71" s="37"/>
      <c r="C71" s="37"/>
      <c r="D71" s="37"/>
      <c r="E71" s="38"/>
    </row>
    <row r="72" spans="1:5" x14ac:dyDescent="0.2">
      <c r="A72" s="10" t="s">
        <v>23</v>
      </c>
      <c r="B72" s="37"/>
      <c r="C72" s="37"/>
      <c r="D72" s="37"/>
      <c r="E72" s="38"/>
    </row>
    <row r="73" spans="1:5" x14ac:dyDescent="0.2">
      <c r="A73" s="10" t="s">
        <v>23</v>
      </c>
      <c r="B73" s="37"/>
      <c r="C73" s="37"/>
      <c r="D73" s="37"/>
      <c r="E73" s="38"/>
    </row>
    <row r="74" spans="1:5" x14ac:dyDescent="0.2">
      <c r="A74" s="10" t="s">
        <v>23</v>
      </c>
      <c r="B74" s="37"/>
      <c r="C74" s="37"/>
      <c r="D74" s="37"/>
      <c r="E74" s="38"/>
    </row>
    <row r="75" spans="1:5" x14ac:dyDescent="0.2">
      <c r="A75" s="10" t="s">
        <v>23</v>
      </c>
      <c r="B75" s="37"/>
      <c r="C75" s="37"/>
      <c r="D75" s="37"/>
      <c r="E75" s="38"/>
    </row>
    <row r="76" spans="1:5" x14ac:dyDescent="0.2">
      <c r="A76" s="10" t="s">
        <v>23</v>
      </c>
      <c r="B76" s="37"/>
      <c r="C76" s="37"/>
      <c r="D76" s="37"/>
      <c r="E76" s="38"/>
    </row>
    <row r="77" spans="1:5" x14ac:dyDescent="0.2">
      <c r="A77" s="10" t="s">
        <v>23</v>
      </c>
      <c r="B77" s="37"/>
      <c r="C77" s="37"/>
      <c r="D77" s="37"/>
      <c r="E77" s="38"/>
    </row>
    <row r="78" spans="1:5" x14ac:dyDescent="0.2">
      <c r="A78" s="10" t="s">
        <v>23</v>
      </c>
      <c r="B78" s="37"/>
      <c r="C78" s="37"/>
      <c r="D78" s="37"/>
      <c r="E78" s="38"/>
    </row>
    <row r="79" spans="1:5" x14ac:dyDescent="0.2">
      <c r="A79" s="10" t="s">
        <v>23</v>
      </c>
      <c r="B79" s="37"/>
      <c r="C79" s="37"/>
      <c r="D79" s="37"/>
      <c r="E79" s="38"/>
    </row>
    <row r="80" spans="1:5" x14ac:dyDescent="0.2">
      <c r="A80" s="10" t="s">
        <v>23</v>
      </c>
      <c r="B80" s="37"/>
      <c r="C80" s="37"/>
      <c r="D80" s="37"/>
      <c r="E80" s="38"/>
    </row>
    <row r="81" spans="1:5" x14ac:dyDescent="0.2">
      <c r="A81" s="10" t="s">
        <v>23</v>
      </c>
      <c r="B81" s="37"/>
      <c r="C81" s="37"/>
      <c r="D81" s="37"/>
      <c r="E81" s="38"/>
    </row>
    <row r="82" spans="1:5" x14ac:dyDescent="0.2">
      <c r="A82" s="10" t="s">
        <v>23</v>
      </c>
      <c r="B82" s="37"/>
      <c r="C82" s="37"/>
      <c r="D82" s="37"/>
      <c r="E82" s="38"/>
    </row>
    <row r="83" spans="1:5" x14ac:dyDescent="0.2">
      <c r="A83" s="10" t="s">
        <v>23</v>
      </c>
      <c r="B83" s="37"/>
      <c r="C83" s="37"/>
      <c r="D83" s="37"/>
      <c r="E83" s="38"/>
    </row>
    <row r="84" spans="1:5" x14ac:dyDescent="0.2">
      <c r="A84" s="10" t="s">
        <v>23</v>
      </c>
      <c r="B84" s="37"/>
      <c r="C84" s="37"/>
      <c r="D84" s="37"/>
      <c r="E84" s="38"/>
    </row>
    <row r="85" spans="1:5" x14ac:dyDescent="0.2">
      <c r="A85" s="10" t="s">
        <v>23</v>
      </c>
      <c r="B85" s="37"/>
      <c r="C85" s="37"/>
      <c r="D85" s="37"/>
      <c r="E85" s="38"/>
    </row>
    <row r="86" spans="1:5" x14ac:dyDescent="0.2">
      <c r="A86" s="10" t="s">
        <v>23</v>
      </c>
      <c r="B86" s="37"/>
      <c r="C86" s="37"/>
      <c r="D86" s="37"/>
      <c r="E86" s="38"/>
    </row>
    <row r="87" spans="1:5" x14ac:dyDescent="0.2">
      <c r="A87" s="10" t="s">
        <v>23</v>
      </c>
      <c r="B87" s="37"/>
      <c r="C87" s="37"/>
      <c r="D87" s="37"/>
      <c r="E87" s="38"/>
    </row>
    <row r="88" spans="1:5" x14ac:dyDescent="0.2">
      <c r="A88" s="10" t="s">
        <v>23</v>
      </c>
      <c r="B88" s="37"/>
      <c r="C88" s="37"/>
      <c r="D88" s="37"/>
      <c r="E88" s="38"/>
    </row>
    <row r="89" spans="1:5" x14ac:dyDescent="0.2">
      <c r="A89" s="10" t="s">
        <v>23</v>
      </c>
      <c r="B89" s="37"/>
      <c r="C89" s="37"/>
      <c r="D89" s="37"/>
      <c r="E89" s="38"/>
    </row>
    <row r="90" spans="1:5" x14ac:dyDescent="0.2">
      <c r="A90" s="10" t="s">
        <v>23</v>
      </c>
      <c r="B90" s="37"/>
      <c r="C90" s="37"/>
      <c r="D90" s="37"/>
      <c r="E90" s="38"/>
    </row>
    <row r="91" spans="1:5" x14ac:dyDescent="0.2">
      <c r="A91" s="10" t="s">
        <v>23</v>
      </c>
      <c r="B91" s="37"/>
      <c r="C91" s="37"/>
      <c r="D91" s="37"/>
      <c r="E91" s="38"/>
    </row>
    <row r="92" spans="1:5" x14ac:dyDescent="0.2">
      <c r="A92" s="10" t="s">
        <v>23</v>
      </c>
      <c r="B92" s="37"/>
      <c r="C92" s="37"/>
      <c r="D92" s="37"/>
      <c r="E92" s="38"/>
    </row>
    <row r="93" spans="1:5" x14ac:dyDescent="0.2">
      <c r="A93" s="10" t="s">
        <v>23</v>
      </c>
      <c r="B93" s="37"/>
      <c r="C93" s="37"/>
      <c r="D93" s="37"/>
      <c r="E93" s="38"/>
    </row>
    <row r="94" spans="1:5" x14ac:dyDescent="0.2">
      <c r="A94" s="10" t="s">
        <v>23</v>
      </c>
      <c r="B94" s="37"/>
      <c r="C94" s="37"/>
      <c r="D94" s="37"/>
      <c r="E94" s="38"/>
    </row>
    <row r="95" spans="1:5" x14ac:dyDescent="0.2">
      <c r="A95" s="10" t="s">
        <v>23</v>
      </c>
      <c r="B95" s="37"/>
      <c r="C95" s="37"/>
      <c r="D95" s="37"/>
      <c r="E95" s="38"/>
    </row>
    <row r="96" spans="1:5" x14ac:dyDescent="0.2">
      <c r="A96" s="10" t="s">
        <v>23</v>
      </c>
      <c r="B96" s="37"/>
      <c r="C96" s="37"/>
      <c r="D96" s="37"/>
      <c r="E96" s="38"/>
    </row>
    <row r="97" spans="1:5" x14ac:dyDescent="0.2">
      <c r="A97" s="10" t="s">
        <v>23</v>
      </c>
      <c r="B97" s="37"/>
      <c r="C97" s="37"/>
      <c r="D97" s="37"/>
      <c r="E97" s="38"/>
    </row>
    <row r="98" spans="1:5" x14ac:dyDescent="0.2">
      <c r="A98" s="10" t="s">
        <v>23</v>
      </c>
      <c r="B98" s="37"/>
      <c r="C98" s="37"/>
      <c r="D98" s="37"/>
      <c r="E98" s="38"/>
    </row>
    <row r="99" spans="1:5" x14ac:dyDescent="0.2">
      <c r="A99" s="10" t="s">
        <v>23</v>
      </c>
      <c r="B99" s="37"/>
      <c r="C99" s="37"/>
      <c r="D99" s="37"/>
      <c r="E99" s="38"/>
    </row>
    <row r="100" spans="1:5" x14ac:dyDescent="0.2">
      <c r="A100" s="10" t="s">
        <v>23</v>
      </c>
      <c r="B100" s="37"/>
      <c r="C100" s="37"/>
      <c r="D100" s="37"/>
      <c r="E100" s="38"/>
    </row>
    <row r="101" spans="1:5" x14ac:dyDescent="0.2">
      <c r="A101" s="10" t="s">
        <v>23</v>
      </c>
      <c r="B101" s="37"/>
      <c r="C101" s="37"/>
      <c r="D101" s="37"/>
      <c r="E101" s="38"/>
    </row>
    <row r="102" spans="1:5" x14ac:dyDescent="0.2">
      <c r="A102" s="10" t="s">
        <v>23</v>
      </c>
      <c r="B102" s="37"/>
      <c r="C102" s="37"/>
      <c r="D102" s="37"/>
      <c r="E102" s="38"/>
    </row>
    <row r="103" spans="1:5" x14ac:dyDescent="0.2">
      <c r="A103" s="10" t="s">
        <v>23</v>
      </c>
      <c r="B103" s="37"/>
      <c r="C103" s="37"/>
      <c r="D103" s="37"/>
      <c r="E103" s="38"/>
    </row>
    <row r="104" spans="1:5" x14ac:dyDescent="0.2">
      <c r="A104" s="10" t="s">
        <v>23</v>
      </c>
      <c r="B104" s="37"/>
      <c r="C104" s="37"/>
      <c r="D104" s="37"/>
      <c r="E104" s="38"/>
    </row>
    <row r="105" spans="1:5" x14ac:dyDescent="0.2">
      <c r="A105" s="10" t="s">
        <v>23</v>
      </c>
      <c r="B105" s="37"/>
      <c r="C105" s="37"/>
      <c r="D105" s="37"/>
      <c r="E105" s="38"/>
    </row>
    <row r="106" spans="1:5" x14ac:dyDescent="0.2">
      <c r="A106" s="10" t="s">
        <v>23</v>
      </c>
      <c r="B106" s="37"/>
      <c r="C106" s="37"/>
      <c r="D106" s="37"/>
      <c r="E106" s="38"/>
    </row>
    <row r="107" spans="1:5" x14ac:dyDescent="0.2">
      <c r="A107" s="10" t="s">
        <v>23</v>
      </c>
      <c r="B107" s="37"/>
      <c r="C107" s="37"/>
      <c r="D107" s="37"/>
      <c r="E107" s="38"/>
    </row>
    <row r="108" spans="1:5" x14ac:dyDescent="0.2">
      <c r="A108" s="10" t="s">
        <v>23</v>
      </c>
      <c r="B108" s="37"/>
      <c r="C108" s="37"/>
      <c r="D108" s="37"/>
      <c r="E108" s="38"/>
    </row>
    <row r="109" spans="1:5" x14ac:dyDescent="0.2">
      <c r="A109" s="10" t="s">
        <v>23</v>
      </c>
      <c r="B109" s="37"/>
      <c r="C109" s="37"/>
      <c r="D109" s="37"/>
      <c r="E109" s="38"/>
    </row>
    <row r="110" spans="1:5" x14ac:dyDescent="0.2">
      <c r="A110" s="10" t="s">
        <v>23</v>
      </c>
      <c r="B110" s="37"/>
      <c r="C110" s="37"/>
      <c r="D110" s="37"/>
      <c r="E110" s="38"/>
    </row>
    <row r="111" spans="1:5" x14ac:dyDescent="0.2">
      <c r="A111" s="10" t="s">
        <v>23</v>
      </c>
      <c r="B111" s="37"/>
      <c r="C111" s="37"/>
      <c r="D111" s="37"/>
      <c r="E111" s="38"/>
    </row>
    <row r="112" spans="1:5" x14ac:dyDescent="0.2">
      <c r="A112" s="10" t="s">
        <v>23</v>
      </c>
      <c r="B112" s="37"/>
      <c r="C112" s="37"/>
      <c r="D112" s="37"/>
      <c r="E112" s="38"/>
    </row>
    <row r="113" spans="1:5" x14ac:dyDescent="0.2">
      <c r="A113" s="10" t="s">
        <v>23</v>
      </c>
      <c r="B113" s="37"/>
      <c r="C113" s="37"/>
      <c r="D113" s="37"/>
      <c r="E113" s="38"/>
    </row>
    <row r="114" spans="1:5" x14ac:dyDescent="0.2">
      <c r="A114" s="10" t="s">
        <v>23</v>
      </c>
      <c r="B114" s="37"/>
      <c r="C114" s="37"/>
      <c r="D114" s="37"/>
      <c r="E114" s="38"/>
    </row>
    <row r="115" spans="1:5" x14ac:dyDescent="0.2">
      <c r="A115" s="10" t="s">
        <v>23</v>
      </c>
      <c r="B115" s="37"/>
      <c r="C115" s="37"/>
      <c r="D115" s="37"/>
      <c r="E115" s="38"/>
    </row>
    <row r="116" spans="1:5" x14ac:dyDescent="0.2">
      <c r="A116" s="10" t="s">
        <v>23</v>
      </c>
      <c r="B116" s="37"/>
      <c r="C116" s="37"/>
      <c r="D116" s="37"/>
      <c r="E116" s="38"/>
    </row>
    <row r="117" spans="1:5" x14ac:dyDescent="0.2">
      <c r="A117" s="10" t="s">
        <v>23</v>
      </c>
      <c r="B117" s="37"/>
      <c r="C117" s="37"/>
      <c r="D117" s="37"/>
      <c r="E117" s="38"/>
    </row>
    <row r="118" spans="1:5" x14ac:dyDescent="0.2">
      <c r="A118" s="10" t="s">
        <v>23</v>
      </c>
      <c r="B118" s="37"/>
      <c r="C118" s="37"/>
      <c r="D118" s="37"/>
      <c r="E118" s="38"/>
    </row>
    <row r="119" spans="1:5" x14ac:dyDescent="0.2">
      <c r="A119" s="10" t="s">
        <v>23</v>
      </c>
      <c r="B119" s="37"/>
      <c r="C119" s="37"/>
      <c r="D119" s="37"/>
      <c r="E119" s="38"/>
    </row>
    <row r="120" spans="1:5" x14ac:dyDescent="0.2">
      <c r="A120" s="10" t="s">
        <v>23</v>
      </c>
      <c r="B120" s="37"/>
      <c r="C120" s="37"/>
      <c r="D120" s="37"/>
      <c r="E120" s="38"/>
    </row>
    <row r="121" spans="1:5" x14ac:dyDescent="0.2">
      <c r="A121" s="10" t="s">
        <v>23</v>
      </c>
      <c r="B121" s="37"/>
      <c r="C121" s="37"/>
      <c r="D121" s="37"/>
      <c r="E121" s="38"/>
    </row>
    <row r="122" spans="1:5" x14ac:dyDescent="0.2">
      <c r="A122" s="10" t="s">
        <v>23</v>
      </c>
      <c r="B122" s="37"/>
      <c r="C122" s="37"/>
      <c r="D122" s="37"/>
      <c r="E122" s="38"/>
    </row>
    <row r="123" spans="1:5" x14ac:dyDescent="0.2">
      <c r="A123" s="10" t="s">
        <v>23</v>
      </c>
      <c r="B123" s="37"/>
      <c r="C123" s="37"/>
      <c r="D123" s="37"/>
      <c r="E123" s="38"/>
    </row>
    <row r="124" spans="1:5" x14ac:dyDescent="0.2">
      <c r="A124" s="10" t="s">
        <v>23</v>
      </c>
      <c r="B124" s="37"/>
      <c r="C124" s="37"/>
      <c r="D124" s="37"/>
      <c r="E124" s="38"/>
    </row>
    <row r="125" spans="1:5" x14ac:dyDescent="0.2">
      <c r="A125" s="10" t="s">
        <v>23</v>
      </c>
      <c r="B125" s="37"/>
      <c r="C125" s="37"/>
      <c r="D125" s="37"/>
      <c r="E125" s="38"/>
    </row>
    <row r="126" spans="1:5" x14ac:dyDescent="0.2">
      <c r="A126" s="10" t="s">
        <v>23</v>
      </c>
      <c r="B126" s="37"/>
      <c r="C126" s="37"/>
      <c r="D126" s="37"/>
      <c r="E126" s="38"/>
    </row>
    <row r="127" spans="1:5" x14ac:dyDescent="0.2">
      <c r="A127" s="10" t="s">
        <v>23</v>
      </c>
      <c r="B127" s="37"/>
      <c r="C127" s="37"/>
      <c r="D127" s="37"/>
      <c r="E127" s="38"/>
    </row>
    <row r="128" spans="1:5" x14ac:dyDescent="0.2">
      <c r="A128" s="10" t="s">
        <v>23</v>
      </c>
      <c r="B128" s="37"/>
      <c r="C128" s="37"/>
      <c r="D128" s="37"/>
      <c r="E128" s="38"/>
    </row>
    <row r="129" spans="1:7" x14ac:dyDescent="0.2">
      <c r="A129" s="10" t="s">
        <v>23</v>
      </c>
      <c r="B129" s="37"/>
      <c r="C129" s="37"/>
      <c r="D129" s="37"/>
      <c r="E129" s="38"/>
    </row>
    <row r="130" spans="1:7" x14ac:dyDescent="0.2">
      <c r="A130" s="10" t="s">
        <v>23</v>
      </c>
      <c r="B130" s="37"/>
      <c r="C130" s="37"/>
      <c r="D130" s="37"/>
      <c r="E130" s="38"/>
    </row>
    <row r="131" spans="1:7" x14ac:dyDescent="0.2">
      <c r="A131" s="10" t="s">
        <v>23</v>
      </c>
      <c r="B131" s="37"/>
      <c r="C131" s="37"/>
      <c r="D131" s="37"/>
      <c r="E131" s="38"/>
    </row>
    <row r="132" spans="1:7" x14ac:dyDescent="0.2">
      <c r="A132" s="10" t="s">
        <v>23</v>
      </c>
      <c r="B132" s="37"/>
      <c r="C132" s="37"/>
      <c r="D132" s="37"/>
      <c r="E132" s="38"/>
    </row>
    <row r="133" spans="1:7" x14ac:dyDescent="0.2">
      <c r="A133" s="10" t="s">
        <v>23</v>
      </c>
      <c r="B133" s="37"/>
      <c r="C133" s="37"/>
      <c r="D133" s="37"/>
      <c r="E133" s="38"/>
    </row>
    <row r="134" spans="1:7" x14ac:dyDescent="0.2">
      <c r="A134" s="10" t="s">
        <v>23</v>
      </c>
      <c r="B134" s="37"/>
      <c r="C134" s="37"/>
      <c r="D134" s="37"/>
      <c r="E134" s="38"/>
    </row>
    <row r="135" spans="1:7" x14ac:dyDescent="0.2">
      <c r="A135" s="10" t="s">
        <v>23</v>
      </c>
      <c r="B135" s="37"/>
      <c r="C135" s="37"/>
      <c r="D135" s="37"/>
      <c r="E135" s="38"/>
    </row>
    <row r="136" spans="1:7" x14ac:dyDescent="0.2">
      <c r="A136" s="10" t="s">
        <v>23</v>
      </c>
      <c r="B136" s="37"/>
      <c r="C136" s="37"/>
      <c r="D136" s="37"/>
      <c r="E136" s="38"/>
    </row>
    <row r="137" spans="1:7" x14ac:dyDescent="0.2">
      <c r="A137" s="10" t="s">
        <v>23</v>
      </c>
      <c r="B137" s="37"/>
      <c r="C137" s="37"/>
      <c r="D137" s="37"/>
      <c r="E137" s="38"/>
    </row>
    <row r="138" spans="1:7" x14ac:dyDescent="0.2">
      <c r="A138" s="10" t="s">
        <v>23</v>
      </c>
      <c r="B138" s="37"/>
      <c r="C138" s="37"/>
      <c r="D138" s="37"/>
      <c r="E138" s="38"/>
    </row>
    <row r="139" spans="1:7" x14ac:dyDescent="0.2">
      <c r="A139" s="10" t="s">
        <v>23</v>
      </c>
      <c r="B139" s="37"/>
      <c r="C139" s="37"/>
      <c r="D139" s="37"/>
      <c r="E139" s="38"/>
    </row>
    <row r="140" spans="1:7" x14ac:dyDescent="0.2">
      <c r="A140" s="10" t="s">
        <v>23</v>
      </c>
      <c r="B140" s="37"/>
      <c r="C140" s="37"/>
      <c r="D140" s="37"/>
      <c r="E140" s="38"/>
    </row>
    <row r="141" spans="1:7" x14ac:dyDescent="0.2">
      <c r="A141" s="10" t="s">
        <v>23</v>
      </c>
      <c r="B141" s="37"/>
      <c r="C141" s="37"/>
      <c r="D141" s="37"/>
      <c r="E141" s="38"/>
    </row>
    <row r="142" spans="1:7" x14ac:dyDescent="0.2">
      <c r="A142" s="10" t="s">
        <v>23</v>
      </c>
      <c r="B142" s="37"/>
      <c r="C142" s="37"/>
      <c r="D142" s="37"/>
      <c r="E142" s="38"/>
    </row>
    <row r="143" spans="1:7" x14ac:dyDescent="0.2">
      <c r="A143" s="10" t="s">
        <v>23</v>
      </c>
      <c r="B143" s="37"/>
      <c r="C143" s="37"/>
      <c r="D143" s="37"/>
      <c r="E143" s="38"/>
      <c r="G143" s="12"/>
    </row>
    <row r="144" spans="1:7" x14ac:dyDescent="0.2">
      <c r="A144" s="10" t="s">
        <v>23</v>
      </c>
      <c r="B144" s="37"/>
      <c r="C144" s="37"/>
      <c r="D144" s="37"/>
      <c r="E144" s="38"/>
    </row>
    <row r="145" spans="1:5" x14ac:dyDescent="0.2">
      <c r="A145" s="10" t="s">
        <v>23</v>
      </c>
      <c r="B145" s="37"/>
      <c r="C145" s="37"/>
      <c r="D145" s="37"/>
      <c r="E145" s="38"/>
    </row>
    <row r="146" spans="1:5" x14ac:dyDescent="0.2">
      <c r="A146" s="10" t="s">
        <v>23</v>
      </c>
      <c r="B146" s="37"/>
      <c r="C146" s="37"/>
      <c r="D146" s="37"/>
      <c r="E146" s="38"/>
    </row>
    <row r="147" spans="1:5" x14ac:dyDescent="0.2">
      <c r="A147" s="10" t="s">
        <v>23</v>
      </c>
      <c r="B147" s="37"/>
      <c r="C147" s="37"/>
      <c r="D147" s="37"/>
      <c r="E147" s="38"/>
    </row>
    <row r="148" spans="1:5" x14ac:dyDescent="0.2">
      <c r="A148" s="10" t="s">
        <v>23</v>
      </c>
      <c r="B148" s="37"/>
      <c r="C148" s="37"/>
      <c r="D148" s="37"/>
      <c r="E148" s="38"/>
    </row>
    <row r="149" spans="1:5" x14ac:dyDescent="0.2">
      <c r="A149" s="10" t="s">
        <v>23</v>
      </c>
      <c r="B149" s="37"/>
      <c r="C149" s="37"/>
      <c r="D149" s="37"/>
      <c r="E149" s="38"/>
    </row>
    <row r="150" spans="1:5" x14ac:dyDescent="0.2">
      <c r="A150" s="10" t="s">
        <v>23</v>
      </c>
      <c r="B150" s="37"/>
      <c r="C150" s="37"/>
      <c r="D150" s="37"/>
      <c r="E150" s="38"/>
    </row>
    <row r="151" spans="1:5" x14ac:dyDescent="0.2">
      <c r="A151" s="10" t="s">
        <v>23</v>
      </c>
      <c r="B151" s="37"/>
      <c r="C151" s="37"/>
      <c r="D151" s="37"/>
      <c r="E151" s="38"/>
    </row>
    <row r="152" spans="1:5" x14ac:dyDescent="0.2">
      <c r="A152" s="10" t="s">
        <v>23</v>
      </c>
      <c r="B152" s="37"/>
      <c r="C152" s="37"/>
      <c r="D152" s="37"/>
      <c r="E152" s="38"/>
    </row>
    <row r="153" spans="1:5" x14ac:dyDescent="0.2">
      <c r="A153" s="10" t="s">
        <v>23</v>
      </c>
      <c r="B153" s="37"/>
      <c r="C153" s="37"/>
      <c r="D153" s="37"/>
      <c r="E153" s="38"/>
    </row>
    <row r="154" spans="1:5" x14ac:dyDescent="0.2">
      <c r="A154" s="10" t="s">
        <v>23</v>
      </c>
      <c r="B154" s="37"/>
      <c r="C154" s="37"/>
      <c r="D154" s="37"/>
      <c r="E154" s="38"/>
    </row>
    <row r="155" spans="1:5" x14ac:dyDescent="0.2">
      <c r="A155" s="10" t="s">
        <v>23</v>
      </c>
      <c r="B155" s="37"/>
      <c r="C155" s="37"/>
      <c r="D155" s="37"/>
      <c r="E155" s="38"/>
    </row>
    <row r="156" spans="1:5" x14ac:dyDescent="0.2">
      <c r="A156" s="10" t="s">
        <v>23</v>
      </c>
      <c r="B156" s="37"/>
      <c r="C156" s="37"/>
      <c r="D156" s="37"/>
      <c r="E156" s="38"/>
    </row>
    <row r="157" spans="1:5" x14ac:dyDescent="0.2">
      <c r="A157" s="10" t="s">
        <v>23</v>
      </c>
      <c r="B157" s="37"/>
      <c r="C157" s="37"/>
      <c r="D157" s="37"/>
      <c r="E157" s="38"/>
    </row>
    <row r="158" spans="1:5" x14ac:dyDescent="0.2">
      <c r="A158" s="10" t="s">
        <v>23</v>
      </c>
      <c r="B158" s="37"/>
      <c r="C158" s="37"/>
      <c r="D158" s="37"/>
      <c r="E158" s="38"/>
    </row>
    <row r="159" spans="1:5" x14ac:dyDescent="0.2">
      <c r="A159" s="10" t="s">
        <v>23</v>
      </c>
      <c r="B159" s="37"/>
      <c r="C159" s="37"/>
      <c r="D159" s="37"/>
      <c r="E159" s="38"/>
    </row>
    <row r="160" spans="1:5" x14ac:dyDescent="0.2">
      <c r="A160" s="10" t="s">
        <v>23</v>
      </c>
      <c r="B160" s="35"/>
      <c r="C160" s="35"/>
      <c r="D160" s="35"/>
      <c r="E160" s="36"/>
    </row>
    <row r="161" spans="2:7" ht="15.75" x14ac:dyDescent="0.25">
      <c r="B161" s="5"/>
      <c r="C161" s="5"/>
      <c r="D161" s="5"/>
      <c r="E161" s="5"/>
      <c r="F161" s="5"/>
      <c r="G161" s="5"/>
    </row>
    <row r="162" spans="2:7" ht="15.75" x14ac:dyDescent="0.25">
      <c r="B162" s="5"/>
      <c r="C162" s="5"/>
      <c r="D162" s="5"/>
      <c r="E162" s="5"/>
      <c r="F162" s="5"/>
      <c r="G162" s="5"/>
    </row>
    <row r="163" spans="2:7" ht="15.75" x14ac:dyDescent="0.25">
      <c r="B163" s="5"/>
      <c r="C163" s="5"/>
      <c r="D163" s="5"/>
      <c r="E163" s="5"/>
      <c r="F163" s="5"/>
      <c r="G163" s="5"/>
    </row>
    <row r="164" spans="2:7" ht="15.75" x14ac:dyDescent="0.25">
      <c r="B164" s="5"/>
      <c r="C164" s="5"/>
      <c r="D164" s="5"/>
      <c r="E164" s="5"/>
      <c r="F164" s="5"/>
      <c r="G164" s="5"/>
    </row>
    <row r="165" spans="2:7" ht="15.75" x14ac:dyDescent="0.25">
      <c r="B165" s="5"/>
      <c r="C165" s="5"/>
      <c r="D165" s="5"/>
      <c r="E165" s="5"/>
      <c r="F165" s="5"/>
      <c r="G165" s="5"/>
    </row>
    <row r="166" spans="2:7" ht="15.75" x14ac:dyDescent="0.25">
      <c r="B166" s="5"/>
      <c r="C166" s="5"/>
      <c r="D166" s="5"/>
      <c r="E166" s="5"/>
      <c r="F166" s="5"/>
      <c r="G166" s="5"/>
    </row>
    <row r="167" spans="2:7" ht="15.75" x14ac:dyDescent="0.25">
      <c r="B167" s="5"/>
      <c r="C167" s="5"/>
      <c r="D167" s="5"/>
      <c r="E167" s="5"/>
      <c r="F167" s="5"/>
      <c r="G167" s="5"/>
    </row>
    <row r="168" spans="2:7" ht="15.75" x14ac:dyDescent="0.25">
      <c r="B168" s="5"/>
      <c r="C168" s="5"/>
      <c r="D168" s="5"/>
      <c r="E168" s="5"/>
      <c r="F168" s="5"/>
      <c r="G168" s="5"/>
    </row>
    <row r="169" spans="2:7" ht="15.75" x14ac:dyDescent="0.25">
      <c r="B169" s="5"/>
      <c r="C169" s="5"/>
      <c r="D169" s="5"/>
      <c r="E169" s="5"/>
      <c r="F169" s="5"/>
      <c r="G169" s="5"/>
    </row>
    <row r="170" spans="2:7" ht="15.75" x14ac:dyDescent="0.25">
      <c r="B170" s="5"/>
      <c r="C170" s="5"/>
      <c r="D170" s="5"/>
      <c r="E170" s="5"/>
      <c r="F170" s="5"/>
      <c r="G170" s="5"/>
    </row>
    <row r="171" spans="2:7" ht="15.75" x14ac:dyDescent="0.25">
      <c r="B171" s="5"/>
      <c r="C171" s="5"/>
      <c r="D171" s="5"/>
      <c r="E171" s="5"/>
      <c r="F171" s="5"/>
      <c r="G171" s="5"/>
    </row>
    <row r="172" spans="2:7" ht="15.75" x14ac:dyDescent="0.25">
      <c r="B172" s="5"/>
      <c r="C172" s="5"/>
      <c r="D172" s="5"/>
      <c r="E172" s="5"/>
      <c r="F172" s="5"/>
      <c r="G172" s="5"/>
    </row>
    <row r="173" spans="2:7" ht="15.75" x14ac:dyDescent="0.25">
      <c r="B173" s="5"/>
      <c r="C173" s="5"/>
      <c r="D173" s="5"/>
      <c r="E173" s="5"/>
      <c r="F173" s="5"/>
      <c r="G173" s="5"/>
    </row>
    <row r="174" spans="2:7" ht="15.75" x14ac:dyDescent="0.25">
      <c r="B174" s="5"/>
      <c r="C174" s="5"/>
      <c r="D174" s="5"/>
      <c r="E174" s="5"/>
      <c r="F174" s="5"/>
      <c r="G174" s="5"/>
    </row>
    <row r="175" spans="2:7" ht="15.75" x14ac:dyDescent="0.25">
      <c r="B175" s="5"/>
      <c r="C175" s="5"/>
      <c r="D175" s="5"/>
      <c r="E175" s="5"/>
      <c r="F175" s="5"/>
      <c r="G175" s="5"/>
    </row>
    <row r="176" spans="2:7" ht="15.75" x14ac:dyDescent="0.25">
      <c r="B176" s="5"/>
      <c r="C176" s="5"/>
      <c r="D176" s="5"/>
      <c r="E176" s="5"/>
      <c r="F176" s="5"/>
      <c r="G176" s="5"/>
    </row>
    <row r="177" spans="2:7" ht="15.75" x14ac:dyDescent="0.25">
      <c r="B177" s="5"/>
      <c r="C177" s="5"/>
      <c r="D177" s="5"/>
      <c r="E177" s="5"/>
      <c r="F177" s="5"/>
      <c r="G177" s="5"/>
    </row>
    <row r="178" spans="2:7" ht="15.75" x14ac:dyDescent="0.25">
      <c r="B178" s="5"/>
      <c r="C178" s="5"/>
      <c r="D178" s="5"/>
      <c r="E178" s="5"/>
      <c r="F178" s="5"/>
      <c r="G178" s="5"/>
    </row>
    <row r="179" spans="2:7" ht="15.75" x14ac:dyDescent="0.25">
      <c r="B179" s="5"/>
      <c r="C179" s="5"/>
      <c r="D179" s="5"/>
      <c r="E179" s="5"/>
      <c r="F179" s="5"/>
      <c r="G179" s="5"/>
    </row>
    <row r="180" spans="2:7" ht="15.75" x14ac:dyDescent="0.25">
      <c r="B180" s="5"/>
      <c r="C180" s="5"/>
      <c r="D180" s="5"/>
      <c r="E180" s="5"/>
      <c r="F180" s="5"/>
      <c r="G180" s="5"/>
    </row>
    <row r="181" spans="2:7" ht="15.75" x14ac:dyDescent="0.25">
      <c r="B181" s="5"/>
      <c r="C181" s="5"/>
      <c r="D181" s="5"/>
      <c r="E181" s="5"/>
      <c r="F181" s="5"/>
      <c r="G181" s="5"/>
    </row>
    <row r="182" spans="2:7" ht="15.75" x14ac:dyDescent="0.25">
      <c r="B182" s="5"/>
      <c r="C182" s="5"/>
      <c r="D182" s="5"/>
      <c r="E182" s="5"/>
      <c r="F182" s="5"/>
      <c r="G182" s="5"/>
    </row>
    <row r="183" spans="2:7" ht="15.75" x14ac:dyDescent="0.25">
      <c r="B183" s="5"/>
      <c r="C183" s="5"/>
      <c r="D183" s="5"/>
      <c r="E183" s="5"/>
      <c r="F183" s="5"/>
      <c r="G183" s="5"/>
    </row>
    <row r="184" spans="2:7" ht="15.75" x14ac:dyDescent="0.25">
      <c r="B184" s="5"/>
      <c r="C184" s="5"/>
      <c r="D184" s="5"/>
      <c r="E184" s="5"/>
      <c r="F184" s="5"/>
      <c r="G184" s="5"/>
    </row>
    <row r="185" spans="2:7" ht="15.75" x14ac:dyDescent="0.25">
      <c r="B185" s="5"/>
      <c r="C185" s="5"/>
      <c r="D185" s="5"/>
      <c r="E185" s="5"/>
      <c r="F185" s="5"/>
      <c r="G185" s="5"/>
    </row>
    <row r="186" spans="2:7" ht="15.75" x14ac:dyDescent="0.25">
      <c r="B186" s="5"/>
      <c r="C186" s="5"/>
      <c r="D186" s="5"/>
      <c r="E186" s="5"/>
      <c r="F186" s="5"/>
      <c r="G186" s="5"/>
    </row>
    <row r="187" spans="2:7" ht="15.75" x14ac:dyDescent="0.25">
      <c r="B187" s="5"/>
      <c r="C187" s="5"/>
      <c r="D187" s="5"/>
      <c r="E187" s="5"/>
      <c r="F187" s="5"/>
      <c r="G187" s="5"/>
    </row>
    <row r="188" spans="2:7" ht="15.75" x14ac:dyDescent="0.25">
      <c r="B188" s="5"/>
      <c r="C188" s="5"/>
      <c r="D188" s="5"/>
      <c r="E188" s="5"/>
      <c r="F188" s="5"/>
      <c r="G188" s="5"/>
    </row>
    <row r="189" spans="2:7" ht="15.75" x14ac:dyDescent="0.25">
      <c r="B189" s="5"/>
      <c r="C189" s="5"/>
      <c r="D189" s="5"/>
      <c r="E189" s="5"/>
      <c r="F189" s="5"/>
      <c r="G189" s="5"/>
    </row>
    <row r="190" spans="2:7" ht="15.75" x14ac:dyDescent="0.25">
      <c r="B190" s="5"/>
      <c r="C190" s="5"/>
      <c r="D190" s="5"/>
      <c r="E190" s="5"/>
      <c r="F190" s="5"/>
      <c r="G190" s="5"/>
    </row>
    <row r="191" spans="2:7" ht="15.75" x14ac:dyDescent="0.25">
      <c r="B191" s="5"/>
      <c r="C191" s="5"/>
      <c r="D191" s="5"/>
      <c r="E191" s="5"/>
      <c r="F191" s="5"/>
      <c r="G191" s="5"/>
    </row>
    <row r="192" spans="2:7" ht="15.75" x14ac:dyDescent="0.25">
      <c r="B192" s="5"/>
      <c r="C192" s="5"/>
      <c r="D192" s="5"/>
      <c r="E192" s="5"/>
      <c r="F192" s="5"/>
      <c r="G192" s="5"/>
    </row>
    <row r="193" spans="2:7" ht="15.75" x14ac:dyDescent="0.25">
      <c r="B193" s="5"/>
      <c r="C193" s="5"/>
      <c r="D193" s="5"/>
      <c r="E193" s="5"/>
      <c r="F193" s="5"/>
      <c r="G193" s="5"/>
    </row>
    <row r="194" spans="2:7" ht="15.75" x14ac:dyDescent="0.25">
      <c r="B194" s="5"/>
      <c r="C194" s="5"/>
      <c r="D194" s="5"/>
      <c r="E194" s="5"/>
      <c r="F194" s="5"/>
      <c r="G194" s="5"/>
    </row>
    <row r="195" spans="2:7" ht="15.75" x14ac:dyDescent="0.25">
      <c r="B195" s="5"/>
      <c r="C195" s="5"/>
      <c r="D195" s="5"/>
      <c r="E195" s="5"/>
      <c r="F195" s="5"/>
      <c r="G195" s="5"/>
    </row>
    <row r="196" spans="2:7" ht="15.75" x14ac:dyDescent="0.25">
      <c r="B196" s="5"/>
      <c r="C196" s="5"/>
      <c r="D196" s="5"/>
      <c r="E196" s="5"/>
      <c r="F196" s="5"/>
      <c r="G196" s="5"/>
    </row>
    <row r="197" spans="2:7" ht="15.75" x14ac:dyDescent="0.25">
      <c r="B197" s="5"/>
      <c r="C197" s="5"/>
      <c r="D197" s="5"/>
      <c r="E197" s="5"/>
      <c r="F197" s="5"/>
      <c r="G197" s="5"/>
    </row>
    <row r="198" spans="2:7" ht="15.75" x14ac:dyDescent="0.25">
      <c r="B198" s="5"/>
      <c r="C198" s="5"/>
      <c r="D198" s="5"/>
      <c r="E198" s="5"/>
      <c r="F198" s="5"/>
      <c r="G198" s="5"/>
    </row>
    <row r="199" spans="2:7" ht="15.75" x14ac:dyDescent="0.25">
      <c r="B199" s="5"/>
      <c r="C199" s="5"/>
      <c r="D199" s="5"/>
      <c r="E199" s="5"/>
      <c r="F199" s="5"/>
      <c r="G199" s="5"/>
    </row>
    <row r="200" spans="2:7" ht="15.75" x14ac:dyDescent="0.25">
      <c r="B200" s="5"/>
      <c r="C200" s="5"/>
      <c r="D200" s="5"/>
      <c r="E200" s="5"/>
      <c r="F200" s="5"/>
      <c r="G200" s="5"/>
    </row>
    <row r="201" spans="2:7" ht="15.75" x14ac:dyDescent="0.25">
      <c r="B201" s="5"/>
      <c r="C201" s="5"/>
      <c r="D201" s="5"/>
      <c r="E201" s="5"/>
      <c r="F201" s="5"/>
      <c r="G201" s="5"/>
    </row>
    <row r="202" spans="2:7" ht="15.75" x14ac:dyDescent="0.25">
      <c r="B202" s="5"/>
      <c r="C202" s="5"/>
      <c r="D202" s="5"/>
      <c r="E202" s="5"/>
      <c r="F202" s="5"/>
      <c r="G202" s="5"/>
    </row>
    <row r="203" spans="2:7" ht="15.75" x14ac:dyDescent="0.25">
      <c r="B203" s="5"/>
      <c r="C203" s="5"/>
      <c r="D203" s="5"/>
      <c r="E203" s="5"/>
      <c r="F203" s="5"/>
      <c r="G203" s="5"/>
    </row>
    <row r="204" spans="2:7" ht="15.75" x14ac:dyDescent="0.25">
      <c r="B204" s="5"/>
      <c r="C204" s="5"/>
      <c r="D204" s="5"/>
      <c r="E204" s="5"/>
      <c r="F204" s="5"/>
      <c r="G204" s="5"/>
    </row>
    <row r="205" spans="2:7" ht="15.75" x14ac:dyDescent="0.25">
      <c r="B205" s="5"/>
      <c r="C205" s="5"/>
      <c r="D205" s="5"/>
      <c r="E205" s="5"/>
      <c r="F205" s="5"/>
      <c r="G205" s="5"/>
    </row>
    <row r="206" spans="2:7" ht="15.75" x14ac:dyDescent="0.25">
      <c r="B206" s="5"/>
      <c r="C206" s="5"/>
      <c r="D206" s="5"/>
      <c r="E206" s="5"/>
      <c r="F206" s="5"/>
      <c r="G206" s="5"/>
    </row>
    <row r="207" spans="2:7" ht="15.75" x14ac:dyDescent="0.25">
      <c r="B207" s="5"/>
      <c r="C207" s="5"/>
      <c r="D207" s="5"/>
      <c r="E207" s="5"/>
      <c r="F207" s="5"/>
      <c r="G207" s="5"/>
    </row>
    <row r="208" spans="2:7" ht="15.75" x14ac:dyDescent="0.25">
      <c r="B208" s="5"/>
      <c r="C208" s="5"/>
      <c r="D208" s="5"/>
      <c r="E208" s="5"/>
      <c r="F208" s="5"/>
      <c r="G208" s="5"/>
    </row>
    <row r="209" spans="2:7" ht="15.75" x14ac:dyDescent="0.25">
      <c r="B209" s="5"/>
      <c r="C209" s="5"/>
      <c r="D209" s="5"/>
      <c r="E209" s="5"/>
      <c r="F209" s="5"/>
      <c r="G209" s="5"/>
    </row>
    <row r="210" spans="2:7" ht="15.75" x14ac:dyDescent="0.25">
      <c r="B210" s="5"/>
      <c r="C210" s="5"/>
      <c r="D210" s="5"/>
      <c r="E210" s="5"/>
      <c r="F210" s="5"/>
      <c r="G210" s="5"/>
    </row>
    <row r="211" spans="2:7" ht="15.75" x14ac:dyDescent="0.25">
      <c r="B211" s="5"/>
      <c r="C211" s="5"/>
      <c r="D211" s="5"/>
      <c r="E211" s="5"/>
      <c r="F211" s="5"/>
      <c r="G211" s="5"/>
    </row>
    <row r="212" spans="2:7" ht="15.75" x14ac:dyDescent="0.25">
      <c r="B212" s="5"/>
      <c r="C212" s="5"/>
      <c r="D212" s="5"/>
      <c r="E212" s="5"/>
      <c r="F212" s="5"/>
      <c r="G212" s="5"/>
    </row>
    <row r="213" spans="2:7" ht="15.75" x14ac:dyDescent="0.25">
      <c r="B213" s="5"/>
      <c r="C213" s="5"/>
      <c r="D213" s="5"/>
      <c r="E213" s="5"/>
      <c r="F213" s="5"/>
      <c r="G213" s="5"/>
    </row>
    <row r="214" spans="2:7" ht="15.75" x14ac:dyDescent="0.25">
      <c r="B214" s="5"/>
      <c r="C214" s="5"/>
      <c r="D214" s="5"/>
      <c r="E214" s="5"/>
      <c r="F214" s="5"/>
      <c r="G214" s="5"/>
    </row>
    <row r="215" spans="2:7" ht="15.75" x14ac:dyDescent="0.25">
      <c r="B215" s="5"/>
      <c r="C215" s="5"/>
      <c r="D215" s="5"/>
      <c r="E215" s="5"/>
      <c r="F215" s="5"/>
      <c r="G215" s="5"/>
    </row>
    <row r="216" spans="2:7" ht="15.75" x14ac:dyDescent="0.25">
      <c r="B216" s="5"/>
      <c r="C216" s="5"/>
      <c r="D216" s="5"/>
      <c r="E216" s="5"/>
      <c r="F216" s="5"/>
      <c r="G216" s="5"/>
    </row>
    <row r="217" spans="2:7" ht="15.75" x14ac:dyDescent="0.25">
      <c r="B217" s="5"/>
      <c r="C217" s="5"/>
      <c r="D217" s="5"/>
      <c r="E217" s="5"/>
      <c r="F217" s="5"/>
      <c r="G217" s="5"/>
    </row>
    <row r="218" spans="2:7" ht="15.75" x14ac:dyDescent="0.25">
      <c r="B218" s="5"/>
      <c r="C218" s="5"/>
      <c r="D218" s="5"/>
      <c r="E218" s="5"/>
      <c r="F218" s="5"/>
      <c r="G218" s="5"/>
    </row>
    <row r="219" spans="2:7" ht="15.75" x14ac:dyDescent="0.25">
      <c r="B219" s="5"/>
      <c r="C219" s="5"/>
      <c r="D219" s="5"/>
      <c r="E219" s="5"/>
      <c r="F219" s="5"/>
      <c r="G219" s="5"/>
    </row>
    <row r="220" spans="2:7" ht="15.75" x14ac:dyDescent="0.25">
      <c r="B220" s="5"/>
      <c r="C220" s="5"/>
      <c r="D220" s="5"/>
      <c r="E220" s="5"/>
      <c r="F220" s="5"/>
      <c r="G220" s="5"/>
    </row>
    <row r="221" spans="2:7" ht="15.75" x14ac:dyDescent="0.25">
      <c r="B221" s="5"/>
      <c r="C221" s="5"/>
      <c r="D221" s="5"/>
      <c r="E221" s="5"/>
      <c r="F221" s="5"/>
      <c r="G221" s="5"/>
    </row>
    <row r="222" spans="2:7" ht="15.75" x14ac:dyDescent="0.25">
      <c r="B222" s="5"/>
      <c r="C222" s="5"/>
      <c r="D222" s="5"/>
      <c r="E222" s="5"/>
      <c r="F222" s="5"/>
      <c r="G222" s="5"/>
    </row>
    <row r="223" spans="2:7" ht="15.75" x14ac:dyDescent="0.25">
      <c r="B223" s="5"/>
      <c r="C223" s="5"/>
      <c r="D223" s="5"/>
      <c r="E223" s="5"/>
      <c r="F223" s="5"/>
      <c r="G223" s="5"/>
    </row>
    <row r="224" spans="2:7" ht="15.75" x14ac:dyDescent="0.25">
      <c r="B224" s="5"/>
      <c r="C224" s="5"/>
      <c r="D224" s="5"/>
      <c r="E224" s="5"/>
      <c r="F224" s="5"/>
      <c r="G224" s="5"/>
    </row>
    <row r="225" spans="2:7" ht="15.75" x14ac:dyDescent="0.25">
      <c r="B225" s="5"/>
      <c r="C225" s="5"/>
      <c r="D225" s="5"/>
      <c r="E225" s="5"/>
      <c r="F225" s="5"/>
      <c r="G225" s="5"/>
    </row>
    <row r="226" spans="2:7" ht="15.75" x14ac:dyDescent="0.25">
      <c r="B226" s="5"/>
      <c r="C226" s="5"/>
      <c r="D226" s="5"/>
      <c r="E226" s="5"/>
      <c r="F226" s="5"/>
      <c r="G226" s="5"/>
    </row>
    <row r="227" spans="2:7" ht="15.75" x14ac:dyDescent="0.25">
      <c r="B227" s="5"/>
      <c r="C227" s="5"/>
      <c r="D227" s="5"/>
      <c r="E227" s="5"/>
      <c r="F227" s="5"/>
      <c r="G227" s="5"/>
    </row>
    <row r="228" spans="2:7" ht="15.75" x14ac:dyDescent="0.25">
      <c r="B228" s="5"/>
      <c r="C228" s="5"/>
      <c r="D228" s="5"/>
      <c r="E228" s="5"/>
      <c r="F228" s="5"/>
      <c r="G228" s="5"/>
    </row>
    <row r="229" spans="2:7" ht="15.75" x14ac:dyDescent="0.25">
      <c r="B229" s="5"/>
      <c r="C229" s="5"/>
      <c r="D229" s="5"/>
      <c r="E229" s="5"/>
      <c r="F229" s="5"/>
      <c r="G229" s="5"/>
    </row>
    <row r="230" spans="2:7" ht="15.75" x14ac:dyDescent="0.25">
      <c r="B230" s="5"/>
      <c r="C230" s="5"/>
      <c r="D230" s="5"/>
      <c r="E230" s="5"/>
      <c r="F230" s="5"/>
      <c r="G230" s="5"/>
    </row>
    <row r="231" spans="2:7" ht="15.75" x14ac:dyDescent="0.25">
      <c r="B231" s="5"/>
      <c r="C231" s="5"/>
      <c r="D231" s="5"/>
      <c r="E231" s="5"/>
      <c r="F231" s="5"/>
      <c r="G231" s="5"/>
    </row>
    <row r="232" spans="2:7" ht="15.75" x14ac:dyDescent="0.25">
      <c r="B232" s="5"/>
      <c r="C232" s="5"/>
      <c r="D232" s="5"/>
      <c r="E232" s="5"/>
      <c r="F232" s="5"/>
      <c r="G232" s="5"/>
    </row>
    <row r="233" spans="2:7" ht="15.75" x14ac:dyDescent="0.25">
      <c r="B233" s="5"/>
      <c r="C233" s="5"/>
      <c r="D233" s="5"/>
      <c r="E233" s="5"/>
      <c r="F233" s="5"/>
      <c r="G233" s="5"/>
    </row>
    <row r="234" spans="2:7" ht="15.75" x14ac:dyDescent="0.25">
      <c r="B234" s="5"/>
      <c r="C234" s="5"/>
      <c r="D234" s="5"/>
      <c r="E234" s="5"/>
      <c r="F234" s="5"/>
      <c r="G234" s="5"/>
    </row>
    <row r="235" spans="2:7" ht="15.75" x14ac:dyDescent="0.25">
      <c r="B235" s="5"/>
      <c r="C235" s="5"/>
      <c r="D235" s="5"/>
      <c r="E235" s="5"/>
      <c r="F235" s="5"/>
      <c r="G235" s="5"/>
    </row>
    <row r="236" spans="2:7" ht="15.75" x14ac:dyDescent="0.25">
      <c r="B236" s="5"/>
      <c r="C236" s="5"/>
      <c r="D236" s="5"/>
      <c r="E236" s="5"/>
      <c r="F236" s="5"/>
      <c r="G236" s="5"/>
    </row>
    <row r="237" spans="2:7" ht="15.75" x14ac:dyDescent="0.25">
      <c r="B237" s="5"/>
      <c r="C237" s="5"/>
      <c r="D237" s="5"/>
      <c r="E237" s="5"/>
      <c r="F237" s="5"/>
      <c r="G237" s="5"/>
    </row>
    <row r="238" spans="2:7" ht="15.75" x14ac:dyDescent="0.25">
      <c r="B238" s="5"/>
      <c r="C238" s="5"/>
      <c r="D238" s="5"/>
      <c r="E238" s="5"/>
      <c r="F238" s="5"/>
      <c r="G238" s="5"/>
    </row>
    <row r="239" spans="2:7" ht="15.75" x14ac:dyDescent="0.25">
      <c r="B239" s="5"/>
      <c r="C239" s="5"/>
      <c r="D239" s="5"/>
      <c r="E239" s="5"/>
      <c r="F239" s="5"/>
      <c r="G239" s="5"/>
    </row>
    <row r="240" spans="2:7" ht="15.75" x14ac:dyDescent="0.25">
      <c r="B240" s="5"/>
      <c r="C240" s="5"/>
      <c r="D240" s="5"/>
      <c r="E240" s="5"/>
      <c r="F240" s="5"/>
      <c r="G240" s="5"/>
    </row>
    <row r="241" spans="2:7" ht="15.75" x14ac:dyDescent="0.25">
      <c r="B241" s="5"/>
      <c r="C241" s="5"/>
      <c r="D241" s="5"/>
      <c r="E241" s="5"/>
      <c r="F241" s="5"/>
      <c r="G241" s="5"/>
    </row>
    <row r="242" spans="2:7" ht="15.75" x14ac:dyDescent="0.25">
      <c r="B242" s="5"/>
      <c r="C242" s="5"/>
      <c r="D242" s="5"/>
      <c r="E242" s="5"/>
      <c r="F242" s="5"/>
      <c r="G242" s="5"/>
    </row>
    <row r="243" spans="2:7" ht="15.75" x14ac:dyDescent="0.25">
      <c r="B243" s="5"/>
      <c r="C243" s="5"/>
      <c r="D243" s="5"/>
      <c r="E243" s="5"/>
      <c r="F243" s="5"/>
      <c r="G243" s="5"/>
    </row>
    <row r="244" spans="2:7" ht="15.75" x14ac:dyDescent="0.25">
      <c r="B244" s="5"/>
      <c r="C244" s="5"/>
      <c r="D244" s="5"/>
      <c r="E244" s="5"/>
      <c r="F244" s="5"/>
      <c r="G244" s="5"/>
    </row>
    <row r="245" spans="2:7" ht="15.75" x14ac:dyDescent="0.25">
      <c r="B245" s="5"/>
      <c r="C245" s="5"/>
      <c r="D245" s="5"/>
      <c r="E245" s="5"/>
      <c r="F245" s="5"/>
      <c r="G245" s="5"/>
    </row>
    <row r="246" spans="2:7" ht="15.75" x14ac:dyDescent="0.25">
      <c r="B246" s="5"/>
      <c r="C246" s="5"/>
      <c r="D246" s="5"/>
      <c r="E246" s="5"/>
      <c r="F246" s="5"/>
      <c r="G246" s="5"/>
    </row>
    <row r="247" spans="2:7" ht="15.75" x14ac:dyDescent="0.25">
      <c r="B247" s="5"/>
      <c r="C247" s="5"/>
      <c r="D247" s="5"/>
      <c r="E247" s="5"/>
      <c r="F247" s="5"/>
      <c r="G247" s="5"/>
    </row>
    <row r="248" spans="2:7" ht="15.75" x14ac:dyDescent="0.25">
      <c r="B248" s="5"/>
      <c r="C248" s="5"/>
      <c r="D248" s="5"/>
      <c r="E248" s="5"/>
      <c r="F248" s="5"/>
      <c r="G248" s="5"/>
    </row>
    <row r="249" spans="2:7" ht="15.75" x14ac:dyDescent="0.25">
      <c r="B249" s="5"/>
      <c r="C249" s="5"/>
      <c r="D249" s="5"/>
      <c r="E249" s="5"/>
      <c r="F249" s="5"/>
      <c r="G249" s="5"/>
    </row>
    <row r="250" spans="2:7" ht="15.75" x14ac:dyDescent="0.25">
      <c r="B250" s="5"/>
      <c r="C250" s="5"/>
      <c r="D250" s="5"/>
      <c r="E250" s="5"/>
      <c r="F250" s="5"/>
      <c r="G250" s="5"/>
    </row>
    <row r="251" spans="2:7" ht="15.75" x14ac:dyDescent="0.25">
      <c r="B251" s="5"/>
      <c r="C251" s="5"/>
      <c r="D251" s="5"/>
      <c r="E251" s="5"/>
      <c r="F251" s="5"/>
      <c r="G251" s="5"/>
    </row>
    <row r="252" spans="2:7" ht="15.75" x14ac:dyDescent="0.25">
      <c r="B252" s="5"/>
      <c r="C252" s="5"/>
      <c r="D252" s="5"/>
      <c r="E252" s="5"/>
      <c r="F252" s="5"/>
      <c r="G252" s="5"/>
    </row>
    <row r="253" spans="2:7" ht="15.75" x14ac:dyDescent="0.25">
      <c r="B253" s="5"/>
      <c r="C253" s="5"/>
      <c r="D253" s="5"/>
      <c r="E253" s="5"/>
      <c r="F253" s="5"/>
      <c r="G253" s="5"/>
    </row>
    <row r="254" spans="2:7" ht="15.75" x14ac:dyDescent="0.25">
      <c r="B254" s="5"/>
      <c r="C254" s="5"/>
      <c r="D254" s="5"/>
      <c r="E254" s="5"/>
      <c r="F254" s="5"/>
      <c r="G254" s="5"/>
    </row>
    <row r="255" spans="2:7" ht="15.75" x14ac:dyDescent="0.25">
      <c r="B255" s="5"/>
      <c r="C255" s="5"/>
      <c r="D255" s="5"/>
      <c r="E255" s="5"/>
      <c r="F255" s="5"/>
      <c r="G255" s="5"/>
    </row>
    <row r="256" spans="2:7" ht="15.75" x14ac:dyDescent="0.25">
      <c r="B256" s="5"/>
      <c r="C256" s="5"/>
      <c r="D256" s="5"/>
      <c r="E256" s="5"/>
      <c r="F256" s="5"/>
      <c r="G256" s="5"/>
    </row>
    <row r="257" spans="2:7" ht="15.75" x14ac:dyDescent="0.25">
      <c r="B257" s="5"/>
      <c r="C257" s="5"/>
      <c r="D257" s="5"/>
      <c r="E257" s="5"/>
      <c r="F257" s="5"/>
      <c r="G257" s="5"/>
    </row>
    <row r="258" spans="2:7" ht="15.75" x14ac:dyDescent="0.25">
      <c r="B258" s="5"/>
      <c r="C258" s="5"/>
      <c r="D258" s="5"/>
      <c r="E258" s="5"/>
      <c r="F258" s="5"/>
      <c r="G258" s="5"/>
    </row>
    <row r="259" spans="2:7" ht="15.75" x14ac:dyDescent="0.25">
      <c r="B259" s="5"/>
      <c r="C259" s="5"/>
      <c r="D259" s="5"/>
      <c r="E259" s="5"/>
      <c r="F259" s="5"/>
      <c r="G259" s="5"/>
    </row>
    <row r="260" spans="2:7" ht="15.75" x14ac:dyDescent="0.25">
      <c r="B260" s="5"/>
      <c r="C260" s="5"/>
      <c r="D260" s="5"/>
      <c r="E260" s="5"/>
      <c r="F260" s="5"/>
      <c r="G260" s="5"/>
    </row>
    <row r="261" spans="2:7" ht="15.75" x14ac:dyDescent="0.25">
      <c r="B261" s="5"/>
      <c r="C261" s="5"/>
      <c r="D261" s="5"/>
      <c r="E261" s="5"/>
      <c r="F261" s="5"/>
      <c r="G261" s="5"/>
    </row>
    <row r="262" spans="2:7" ht="15.75" x14ac:dyDescent="0.25">
      <c r="B262" s="5"/>
      <c r="C262" s="5"/>
      <c r="D262" s="5"/>
      <c r="E262" s="5"/>
      <c r="F262" s="5"/>
      <c r="G262" s="5"/>
    </row>
    <row r="263" spans="2:7" ht="15.75" x14ac:dyDescent="0.25">
      <c r="B263" s="5"/>
      <c r="C263" s="5"/>
      <c r="D263" s="5"/>
      <c r="E263" s="5"/>
      <c r="F263" s="5"/>
      <c r="G263" s="5"/>
    </row>
    <row r="264" spans="2:7" ht="15.75" x14ac:dyDescent="0.25">
      <c r="B264" s="5"/>
      <c r="C264" s="5"/>
      <c r="D264" s="5"/>
      <c r="E264" s="5"/>
      <c r="F264" s="5"/>
      <c r="G264" s="5"/>
    </row>
    <row r="265" spans="2:7" ht="15.75" x14ac:dyDescent="0.25">
      <c r="B265" s="5"/>
      <c r="C265" s="5"/>
      <c r="D265" s="5"/>
      <c r="E265" s="5"/>
      <c r="F265" s="5"/>
      <c r="G265" s="5"/>
    </row>
    <row r="266" spans="2:7" ht="15.75" x14ac:dyDescent="0.25">
      <c r="B266" s="5"/>
      <c r="C266" s="5"/>
      <c r="D266" s="5"/>
      <c r="E266" s="5"/>
      <c r="F266" s="5"/>
      <c r="G266" s="5"/>
    </row>
    <row r="267" spans="2:7" ht="15.75" x14ac:dyDescent="0.25">
      <c r="B267" s="5"/>
      <c r="C267" s="5"/>
      <c r="D267" s="5"/>
      <c r="E267" s="5"/>
      <c r="F267" s="5"/>
      <c r="G267" s="5"/>
    </row>
    <row r="268" spans="2:7" ht="15.75" x14ac:dyDescent="0.25">
      <c r="B268" s="5"/>
      <c r="C268" s="5"/>
      <c r="D268" s="5"/>
      <c r="E268" s="5"/>
      <c r="F268" s="5"/>
      <c r="G268" s="5"/>
    </row>
    <row r="269" spans="2:7" ht="15.75" x14ac:dyDescent="0.25">
      <c r="B269" s="5"/>
      <c r="C269" s="5"/>
      <c r="D269" s="5"/>
      <c r="E269" s="5"/>
      <c r="F269" s="5"/>
      <c r="G269" s="5"/>
    </row>
    <row r="270" spans="2:7" ht="15.75" x14ac:dyDescent="0.25">
      <c r="B270" s="5"/>
      <c r="C270" s="5"/>
      <c r="D270" s="5"/>
      <c r="E270" s="5"/>
      <c r="F270" s="5"/>
      <c r="G270" s="5"/>
    </row>
    <row r="271" spans="2:7" ht="15.75" x14ac:dyDescent="0.25">
      <c r="B271" s="5"/>
      <c r="C271" s="5"/>
      <c r="D271" s="5"/>
      <c r="E271" s="5"/>
      <c r="F271" s="5"/>
      <c r="G271" s="5"/>
    </row>
    <row r="272" spans="2:7" ht="15.75" x14ac:dyDescent="0.25">
      <c r="B272" s="5"/>
      <c r="C272" s="5"/>
      <c r="D272" s="5"/>
      <c r="E272" s="5"/>
      <c r="F272" s="5"/>
      <c r="G272" s="5"/>
    </row>
    <row r="273" spans="2:7" ht="15.75" x14ac:dyDescent="0.25">
      <c r="B273" s="5"/>
      <c r="C273" s="5"/>
      <c r="D273" s="5"/>
      <c r="E273" s="5"/>
      <c r="F273" s="5"/>
      <c r="G273" s="5"/>
    </row>
    <row r="274" spans="2:7" ht="15.75" x14ac:dyDescent="0.25">
      <c r="B274" s="5"/>
      <c r="C274" s="5"/>
      <c r="D274" s="5"/>
      <c r="E274" s="5"/>
      <c r="F274" s="5"/>
      <c r="G274" s="5"/>
    </row>
    <row r="275" spans="2:7" ht="15.75" x14ac:dyDescent="0.25">
      <c r="B275" s="5"/>
      <c r="C275" s="5"/>
      <c r="D275" s="5"/>
      <c r="E275" s="5"/>
      <c r="F275" s="5"/>
      <c r="G275" s="5"/>
    </row>
    <row r="276" spans="2:7" ht="15.75" x14ac:dyDescent="0.25">
      <c r="B276" s="5"/>
      <c r="C276" s="5"/>
      <c r="D276" s="5"/>
      <c r="E276" s="5"/>
      <c r="F276" s="5"/>
      <c r="G276" s="5"/>
    </row>
    <row r="277" spans="2:7" ht="15.75" x14ac:dyDescent="0.25">
      <c r="B277" s="5"/>
      <c r="C277" s="5"/>
      <c r="D277" s="5"/>
      <c r="E277" s="5"/>
      <c r="F277" s="5"/>
      <c r="G277" s="5"/>
    </row>
    <row r="278" spans="2:7" ht="15.75" x14ac:dyDescent="0.25">
      <c r="B278" s="5"/>
      <c r="C278" s="5"/>
      <c r="D278" s="5"/>
      <c r="E278" s="5"/>
      <c r="F278" s="5"/>
      <c r="G278" s="5"/>
    </row>
    <row r="279" spans="2:7" ht="15.75" x14ac:dyDescent="0.25">
      <c r="B279" s="5"/>
      <c r="C279" s="5"/>
      <c r="D279" s="5"/>
      <c r="E279" s="5"/>
      <c r="F279" s="5"/>
      <c r="G279" s="5"/>
    </row>
    <row r="280" spans="2:7" ht="15.75" x14ac:dyDescent="0.25">
      <c r="B280" s="5"/>
      <c r="C280" s="5"/>
      <c r="D280" s="5"/>
      <c r="E280" s="5"/>
      <c r="F280" s="5"/>
      <c r="G280" s="5"/>
    </row>
    <row r="281" spans="2:7" ht="15.75" x14ac:dyDescent="0.25">
      <c r="B281" s="5"/>
      <c r="C281" s="5"/>
      <c r="D281" s="5"/>
      <c r="E281" s="5"/>
      <c r="F281" s="5"/>
      <c r="G281" s="5"/>
    </row>
    <row r="282" spans="2:7" ht="15.75" x14ac:dyDescent="0.25">
      <c r="B282" s="5"/>
      <c r="C282" s="5"/>
      <c r="D282" s="5"/>
      <c r="E282" s="5"/>
      <c r="F282" s="5"/>
      <c r="G282" s="5"/>
    </row>
    <row r="283" spans="2:7" ht="15.75" x14ac:dyDescent="0.25">
      <c r="B283" s="5"/>
      <c r="C283" s="5"/>
      <c r="D283" s="5"/>
      <c r="E283" s="5"/>
      <c r="F283" s="5"/>
      <c r="G283" s="5"/>
    </row>
    <row r="284" spans="2:7" ht="15.75" x14ac:dyDescent="0.25">
      <c r="B284" s="5"/>
      <c r="C284" s="5"/>
      <c r="D284" s="5"/>
      <c r="E284" s="5"/>
      <c r="F284" s="5"/>
      <c r="G284" s="5"/>
    </row>
    <row r="285" spans="2:7" ht="15.75" x14ac:dyDescent="0.25">
      <c r="B285" s="5"/>
      <c r="C285" s="5"/>
      <c r="D285" s="5"/>
      <c r="E285" s="5"/>
      <c r="F285" s="5"/>
      <c r="G285" s="5"/>
    </row>
    <row r="286" spans="2:7" ht="15.75" x14ac:dyDescent="0.25">
      <c r="B286" s="5"/>
      <c r="C286" s="5"/>
      <c r="D286" s="5"/>
      <c r="E286" s="5"/>
      <c r="F286" s="5"/>
      <c r="G286" s="5"/>
    </row>
    <row r="287" spans="2:7" ht="15.75" x14ac:dyDescent="0.25">
      <c r="B287" s="5"/>
      <c r="C287" s="5"/>
      <c r="D287" s="5"/>
      <c r="E287" s="5"/>
      <c r="F287" s="5"/>
      <c r="G287" s="5"/>
    </row>
    <row r="288" spans="2:7" ht="15.75" x14ac:dyDescent="0.25">
      <c r="B288" s="5"/>
      <c r="C288" s="5"/>
      <c r="D288" s="5"/>
      <c r="E288" s="5"/>
      <c r="F288" s="5"/>
      <c r="G288" s="5"/>
    </row>
    <row r="289" spans="2:7" ht="15.75" x14ac:dyDescent="0.25">
      <c r="B289" s="5"/>
      <c r="C289" s="5"/>
      <c r="D289" s="5"/>
      <c r="E289" s="5"/>
      <c r="F289" s="5"/>
      <c r="G289" s="5"/>
    </row>
    <row r="290" spans="2:7" ht="15.75" x14ac:dyDescent="0.25">
      <c r="B290" s="5"/>
      <c r="C290" s="5"/>
      <c r="D290" s="5"/>
      <c r="E290" s="5"/>
      <c r="F290" s="5"/>
      <c r="G290" s="5"/>
    </row>
    <row r="291" spans="2:7" ht="15.75" x14ac:dyDescent="0.25">
      <c r="B291" s="5"/>
      <c r="C291" s="5"/>
      <c r="D291" s="5"/>
      <c r="E291" s="5"/>
      <c r="F291" s="5"/>
      <c r="G291" s="5"/>
    </row>
    <row r="292" spans="2:7" ht="15.75" x14ac:dyDescent="0.25">
      <c r="B292" s="5"/>
      <c r="C292" s="5"/>
      <c r="D292" s="5"/>
      <c r="E292" s="5"/>
      <c r="F292" s="5"/>
      <c r="G292" s="5"/>
    </row>
    <row r="293" spans="2:7" ht="15.75" x14ac:dyDescent="0.25">
      <c r="B293" s="5"/>
      <c r="C293" s="5"/>
      <c r="D293" s="5"/>
      <c r="E293" s="5"/>
      <c r="F293" s="5"/>
      <c r="G293" s="5"/>
    </row>
    <row r="294" spans="2:7" ht="15.75" x14ac:dyDescent="0.25">
      <c r="B294" s="5"/>
      <c r="C294" s="5"/>
      <c r="D294" s="5"/>
      <c r="E294" s="5"/>
      <c r="F294" s="5"/>
      <c r="G294" s="5"/>
    </row>
    <row r="295" spans="2:7" ht="15.75" x14ac:dyDescent="0.25">
      <c r="B295" s="5"/>
      <c r="C295" s="5"/>
      <c r="D295" s="5"/>
      <c r="E295" s="5"/>
      <c r="F295" s="5"/>
      <c r="G295" s="5"/>
    </row>
    <row r="296" spans="2:7" ht="15.75" x14ac:dyDescent="0.25">
      <c r="B296" s="5"/>
      <c r="C296" s="5"/>
      <c r="D296" s="5"/>
      <c r="E296" s="5"/>
      <c r="F296" s="5"/>
      <c r="G296" s="5"/>
    </row>
    <row r="297" spans="2:7" ht="15.75" x14ac:dyDescent="0.25">
      <c r="B297" s="5"/>
      <c r="C297" s="5"/>
      <c r="D297" s="5"/>
      <c r="E297" s="5"/>
      <c r="F297" s="5"/>
      <c r="G297" s="5"/>
    </row>
    <row r="298" spans="2:7" ht="15.75" x14ac:dyDescent="0.25">
      <c r="B298" s="5"/>
      <c r="C298" s="5"/>
      <c r="D298" s="5"/>
      <c r="E298" s="5"/>
      <c r="F298" s="5"/>
      <c r="G298" s="5"/>
    </row>
    <row r="299" spans="2:7" ht="15.75" x14ac:dyDescent="0.25">
      <c r="B299" s="5"/>
      <c r="C299" s="5"/>
      <c r="D299" s="5"/>
      <c r="E299" s="5"/>
      <c r="F299" s="5"/>
      <c r="G299" s="5"/>
    </row>
    <row r="300" spans="2:7" ht="15.75" x14ac:dyDescent="0.25">
      <c r="B300" s="5"/>
      <c r="C300" s="5"/>
      <c r="D300" s="5"/>
      <c r="E300" s="5"/>
      <c r="F300" s="5"/>
      <c r="G300" s="5"/>
    </row>
    <row r="301" spans="2:7" ht="15.75" x14ac:dyDescent="0.25">
      <c r="B301" s="5"/>
      <c r="C301" s="5"/>
      <c r="D301" s="5"/>
      <c r="E301" s="5"/>
      <c r="F301" s="5"/>
      <c r="G301" s="5"/>
    </row>
    <row r="302" spans="2:7" ht="15.75" x14ac:dyDescent="0.25">
      <c r="B302" s="5"/>
      <c r="C302" s="5"/>
      <c r="D302" s="5"/>
      <c r="E302" s="5"/>
      <c r="F302" s="5"/>
      <c r="G302" s="5"/>
    </row>
    <row r="303" spans="2:7" ht="15.75" x14ac:dyDescent="0.25">
      <c r="B303" s="5"/>
      <c r="C303" s="5"/>
      <c r="D303" s="5"/>
      <c r="E303" s="5"/>
      <c r="F303" s="5"/>
      <c r="G303" s="5"/>
    </row>
    <row r="304" spans="2:7" ht="15.75" x14ac:dyDescent="0.25">
      <c r="B304" s="5"/>
      <c r="C304" s="5"/>
      <c r="D304" s="5"/>
      <c r="E304" s="5"/>
      <c r="F304" s="5"/>
      <c r="G304" s="5"/>
    </row>
    <row r="305" spans="2:7" ht="15.75" x14ac:dyDescent="0.25">
      <c r="B305" s="5"/>
      <c r="C305" s="5"/>
      <c r="D305" s="5"/>
      <c r="E305" s="5"/>
      <c r="F305" s="5"/>
      <c r="G305" s="5"/>
    </row>
    <row r="306" spans="2:7" ht="15.75" x14ac:dyDescent="0.25">
      <c r="B306" s="5"/>
      <c r="C306" s="5"/>
      <c r="D306" s="5"/>
      <c r="E306" s="5"/>
      <c r="F306" s="5"/>
      <c r="G306" s="5"/>
    </row>
    <row r="307" spans="2:7" ht="15.75" x14ac:dyDescent="0.25">
      <c r="B307" s="5"/>
      <c r="C307" s="5"/>
      <c r="D307" s="5"/>
      <c r="E307" s="5"/>
      <c r="F307" s="5"/>
      <c r="G307" s="5"/>
    </row>
    <row r="308" spans="2:7" ht="15.75" x14ac:dyDescent="0.25">
      <c r="B308" s="5"/>
      <c r="C308" s="5"/>
      <c r="D308" s="5"/>
      <c r="E308" s="5"/>
      <c r="F308" s="5"/>
      <c r="G308" s="5"/>
    </row>
    <row r="309" spans="2:7" ht="15.75" x14ac:dyDescent="0.25">
      <c r="B309" s="5"/>
      <c r="C309" s="5"/>
      <c r="D309" s="5"/>
      <c r="E309" s="5"/>
      <c r="F309" s="5"/>
      <c r="G309" s="5"/>
    </row>
    <row r="310" spans="2:7" ht="15.75" x14ac:dyDescent="0.25">
      <c r="B310" s="5"/>
      <c r="C310" s="5"/>
      <c r="D310" s="5"/>
      <c r="E310" s="5"/>
      <c r="F310" s="5"/>
      <c r="G310" s="5"/>
    </row>
    <row r="311" spans="2:7" ht="15.75" x14ac:dyDescent="0.25">
      <c r="B311" s="5"/>
      <c r="C311" s="5"/>
      <c r="D311" s="5"/>
      <c r="E311" s="5"/>
      <c r="F311" s="5"/>
      <c r="G311" s="5"/>
    </row>
    <row r="312" spans="2:7" ht="15.75" x14ac:dyDescent="0.25">
      <c r="B312" s="5"/>
      <c r="C312" s="5"/>
      <c r="D312" s="5"/>
      <c r="E312" s="5"/>
      <c r="F312" s="5"/>
      <c r="G312" s="5"/>
    </row>
    <row r="313" spans="2:7" ht="15.75" x14ac:dyDescent="0.25">
      <c r="B313" s="5"/>
      <c r="C313" s="5"/>
      <c r="D313" s="5"/>
      <c r="E313" s="5"/>
      <c r="F313" s="5"/>
      <c r="G313" s="5"/>
    </row>
    <row r="314" spans="2:7" ht="15.75" x14ac:dyDescent="0.25">
      <c r="B314" s="5"/>
      <c r="C314" s="5"/>
      <c r="D314" s="5"/>
      <c r="E314" s="5"/>
      <c r="F314" s="5"/>
      <c r="G314" s="5"/>
    </row>
    <row r="315" spans="2:7" ht="15.75" x14ac:dyDescent="0.25">
      <c r="B315" s="5"/>
      <c r="C315" s="5"/>
      <c r="D315" s="5"/>
      <c r="E315" s="5"/>
      <c r="F315" s="5"/>
      <c r="G315" s="5"/>
    </row>
    <row r="316" spans="2:7" ht="15.75" x14ac:dyDescent="0.25">
      <c r="B316" s="5"/>
      <c r="C316" s="5"/>
      <c r="D316" s="5"/>
      <c r="E316" s="5"/>
      <c r="F316" s="5"/>
      <c r="G316" s="5"/>
    </row>
    <row r="317" spans="2:7" ht="15.75" x14ac:dyDescent="0.25">
      <c r="B317" s="5"/>
      <c r="C317" s="5"/>
      <c r="D317" s="5"/>
      <c r="E317" s="5"/>
      <c r="F317" s="5"/>
      <c r="G317" s="5"/>
    </row>
    <row r="318" spans="2:7" ht="15.75" x14ac:dyDescent="0.25">
      <c r="B318" s="5"/>
      <c r="C318" s="5"/>
      <c r="D318" s="5"/>
      <c r="E318" s="5"/>
      <c r="F318" s="5"/>
      <c r="G318" s="5"/>
    </row>
    <row r="319" spans="2:7" ht="15.75" x14ac:dyDescent="0.25">
      <c r="B319" s="5"/>
      <c r="C319" s="5"/>
      <c r="D319" s="5"/>
      <c r="E319" s="5"/>
      <c r="F319" s="5"/>
      <c r="G319" s="5"/>
    </row>
    <row r="320" spans="2:7" ht="15.75" x14ac:dyDescent="0.25">
      <c r="B320" s="5"/>
      <c r="C320" s="5"/>
      <c r="D320" s="5"/>
      <c r="E320" s="5"/>
      <c r="F320" s="5"/>
      <c r="G320" s="5"/>
    </row>
    <row r="321" spans="2:7" ht="15.75" x14ac:dyDescent="0.25">
      <c r="B321" s="5"/>
      <c r="C321" s="5"/>
      <c r="D321" s="5"/>
      <c r="E321" s="5"/>
      <c r="F321" s="5"/>
      <c r="G321" s="5"/>
    </row>
    <row r="322" spans="2:7" ht="15.75" x14ac:dyDescent="0.25">
      <c r="B322" s="5"/>
      <c r="C322" s="5"/>
      <c r="D322" s="5"/>
      <c r="E322" s="5"/>
      <c r="F322" s="5"/>
      <c r="G322" s="5"/>
    </row>
    <row r="323" spans="2:7" ht="15.75" x14ac:dyDescent="0.25">
      <c r="B323" s="5"/>
      <c r="C323" s="5"/>
      <c r="D323" s="5"/>
      <c r="E323" s="5"/>
      <c r="F323" s="5"/>
      <c r="G323" s="5"/>
    </row>
    <row r="324" spans="2:7" ht="15.75" x14ac:dyDescent="0.25">
      <c r="B324" s="5"/>
      <c r="C324" s="5"/>
      <c r="D324" s="5"/>
      <c r="E324" s="5"/>
      <c r="F324" s="5"/>
      <c r="G324" s="5"/>
    </row>
    <row r="325" spans="2:7" ht="15.75" x14ac:dyDescent="0.25">
      <c r="B325" s="5"/>
      <c r="C325" s="5"/>
      <c r="D325" s="5"/>
      <c r="E325" s="5"/>
      <c r="F325" s="5"/>
      <c r="G325" s="5"/>
    </row>
    <row r="326" spans="2:7" ht="15.75" x14ac:dyDescent="0.25">
      <c r="B326" s="5"/>
      <c r="C326" s="5"/>
      <c r="D326" s="5"/>
      <c r="E326" s="5"/>
      <c r="F326" s="5"/>
      <c r="G326" s="5"/>
    </row>
    <row r="327" spans="2:7" ht="15.75" x14ac:dyDescent="0.25">
      <c r="B327" s="5"/>
      <c r="C327" s="5"/>
      <c r="D327" s="5"/>
      <c r="E327" s="5"/>
      <c r="F327" s="5"/>
      <c r="G327" s="5"/>
    </row>
    <row r="328" spans="2:7" ht="15.75" x14ac:dyDescent="0.25">
      <c r="B328" s="5"/>
      <c r="C328" s="5"/>
      <c r="D328" s="5"/>
      <c r="E328" s="5"/>
      <c r="F328" s="5"/>
      <c r="G328" s="5"/>
    </row>
    <row r="329" spans="2:7" ht="15.75" x14ac:dyDescent="0.25">
      <c r="B329" s="5"/>
      <c r="C329" s="5"/>
      <c r="D329" s="5"/>
      <c r="E329" s="5"/>
      <c r="F329" s="5"/>
      <c r="G329" s="5"/>
    </row>
    <row r="330" spans="2:7" ht="15.75" x14ac:dyDescent="0.25">
      <c r="B330" s="5"/>
      <c r="C330" s="5"/>
      <c r="D330" s="5"/>
      <c r="E330" s="5"/>
      <c r="F330" s="5"/>
      <c r="G330" s="5"/>
    </row>
    <row r="331" spans="2:7" ht="15.75" x14ac:dyDescent="0.25">
      <c r="B331" s="5"/>
      <c r="C331" s="5"/>
      <c r="D331" s="5"/>
      <c r="E331" s="5"/>
      <c r="F331" s="5"/>
      <c r="G331" s="5"/>
    </row>
    <row r="332" spans="2:7" ht="15.75" x14ac:dyDescent="0.25">
      <c r="B332" s="5"/>
      <c r="C332" s="5"/>
      <c r="D332" s="5"/>
      <c r="E332" s="5"/>
      <c r="F332" s="5"/>
      <c r="G332" s="5"/>
    </row>
    <row r="333" spans="2:7" ht="15.75" x14ac:dyDescent="0.25">
      <c r="B333" s="5"/>
      <c r="C333" s="5"/>
      <c r="D333" s="5"/>
      <c r="E333" s="5"/>
      <c r="F333" s="5"/>
      <c r="G333" s="5"/>
    </row>
    <row r="334" spans="2:7" ht="15.75" x14ac:dyDescent="0.25">
      <c r="B334" s="5"/>
      <c r="C334" s="5"/>
      <c r="D334" s="5"/>
      <c r="E334" s="5"/>
      <c r="F334" s="5"/>
      <c r="G334" s="5"/>
    </row>
    <row r="335" spans="2:7" ht="15.75" x14ac:dyDescent="0.25">
      <c r="B335" s="5"/>
      <c r="C335" s="5"/>
      <c r="D335" s="5"/>
      <c r="E335" s="5"/>
      <c r="F335" s="5"/>
      <c r="G335" s="5"/>
    </row>
    <row r="336" spans="2:7" ht="15.75" x14ac:dyDescent="0.25">
      <c r="B336" s="5"/>
      <c r="C336" s="5"/>
      <c r="D336" s="5"/>
      <c r="E336" s="5"/>
      <c r="F336" s="5"/>
      <c r="G336" s="5"/>
    </row>
    <row r="337" spans="2:7" ht="15.75" x14ac:dyDescent="0.25">
      <c r="B337" s="5"/>
      <c r="C337" s="5"/>
      <c r="D337" s="5"/>
      <c r="E337" s="5"/>
      <c r="F337" s="5"/>
      <c r="G337" s="5"/>
    </row>
    <row r="338" spans="2:7" ht="15.75" x14ac:dyDescent="0.25">
      <c r="B338" s="5"/>
      <c r="C338" s="5"/>
      <c r="D338" s="5"/>
      <c r="E338" s="5"/>
      <c r="F338" s="5"/>
      <c r="G338" s="5"/>
    </row>
    <row r="339" spans="2:7" ht="15.75" x14ac:dyDescent="0.25">
      <c r="B339" s="5"/>
      <c r="C339" s="5"/>
      <c r="D339" s="5"/>
      <c r="E339" s="5"/>
      <c r="F339" s="5"/>
      <c r="G339" s="5"/>
    </row>
    <row r="340" spans="2:7" ht="15.75" x14ac:dyDescent="0.25">
      <c r="B340" s="5"/>
      <c r="C340" s="5"/>
      <c r="D340" s="5"/>
      <c r="E340" s="5"/>
      <c r="F340" s="5"/>
      <c r="G340" s="5"/>
    </row>
    <row r="341" spans="2:7" ht="15.75" x14ac:dyDescent="0.25">
      <c r="B341" s="5"/>
      <c r="C341" s="5"/>
      <c r="D341" s="5"/>
      <c r="E341" s="5"/>
      <c r="F341" s="5"/>
      <c r="G341" s="5"/>
    </row>
    <row r="342" spans="2:7" ht="15.75" x14ac:dyDescent="0.25">
      <c r="B342" s="5"/>
      <c r="C342" s="5"/>
      <c r="D342" s="5"/>
      <c r="E342" s="5"/>
      <c r="F342" s="5"/>
      <c r="G342" s="5"/>
    </row>
    <row r="343" spans="2:7" ht="15.75" x14ac:dyDescent="0.25">
      <c r="B343" s="5"/>
      <c r="C343" s="5"/>
      <c r="D343" s="5"/>
      <c r="E343" s="5"/>
      <c r="F343" s="5"/>
      <c r="G343" s="5"/>
    </row>
    <row r="344" spans="2:7" ht="15.75" x14ac:dyDescent="0.25">
      <c r="B344" s="5"/>
      <c r="C344" s="5"/>
      <c r="D344" s="5"/>
      <c r="E344" s="5"/>
      <c r="F344" s="5"/>
      <c r="G344" s="5"/>
    </row>
    <row r="345" spans="2:7" ht="15.75" x14ac:dyDescent="0.25">
      <c r="B345" s="5"/>
      <c r="C345" s="5"/>
      <c r="D345" s="5"/>
      <c r="E345" s="5"/>
      <c r="F345" s="5"/>
      <c r="G345" s="5"/>
    </row>
    <row r="346" spans="2:7" ht="15.75" x14ac:dyDescent="0.25">
      <c r="B346" s="5"/>
      <c r="C346" s="5"/>
      <c r="D346" s="5"/>
      <c r="E346" s="5"/>
      <c r="F346" s="5"/>
      <c r="G346" s="5"/>
    </row>
    <row r="347" spans="2:7" ht="15.75" x14ac:dyDescent="0.25">
      <c r="B347" s="5"/>
      <c r="C347" s="5"/>
      <c r="D347" s="5"/>
      <c r="E347" s="5"/>
      <c r="F347" s="5"/>
      <c r="G347" s="5"/>
    </row>
    <row r="348" spans="2:7" ht="15.75" x14ac:dyDescent="0.25">
      <c r="B348" s="5"/>
      <c r="C348" s="5"/>
      <c r="D348" s="5"/>
      <c r="E348" s="5"/>
      <c r="F348" s="5"/>
      <c r="G348" s="5"/>
    </row>
    <row r="349" spans="2:7" ht="15.75" x14ac:dyDescent="0.25">
      <c r="B349" s="5"/>
      <c r="C349" s="5"/>
      <c r="D349" s="5"/>
      <c r="E349" s="5"/>
      <c r="F349" s="5"/>
      <c r="G349" s="5"/>
    </row>
    <row r="350" spans="2:7" ht="15.75" x14ac:dyDescent="0.25">
      <c r="B350" s="5"/>
      <c r="C350" s="5"/>
      <c r="D350" s="5"/>
      <c r="E350" s="5"/>
      <c r="F350" s="5"/>
      <c r="G350" s="5"/>
    </row>
    <row r="351" spans="2:7" ht="15.75" x14ac:dyDescent="0.25">
      <c r="B351" s="5"/>
      <c r="C351" s="5"/>
      <c r="D351" s="5"/>
      <c r="E351" s="5"/>
      <c r="F351" s="5"/>
      <c r="G351" s="5"/>
    </row>
    <row r="352" spans="2:7" ht="15.75" x14ac:dyDescent="0.25">
      <c r="B352" s="5"/>
      <c r="C352" s="5"/>
      <c r="D352" s="5"/>
      <c r="E352" s="5"/>
      <c r="F352" s="5"/>
      <c r="G352" s="5"/>
    </row>
    <row r="353" spans="2:7" ht="15.75" x14ac:dyDescent="0.25">
      <c r="B353" s="5"/>
      <c r="C353" s="5"/>
      <c r="D353" s="5"/>
      <c r="E353" s="5"/>
      <c r="F353" s="5"/>
      <c r="G353" s="5"/>
    </row>
    <row r="354" spans="2:7" ht="15.75" x14ac:dyDescent="0.25">
      <c r="B354" s="5"/>
      <c r="C354" s="5"/>
      <c r="D354" s="5"/>
      <c r="E354" s="5"/>
      <c r="F354" s="5"/>
      <c r="G354" s="5"/>
    </row>
    <row r="355" spans="2:7" ht="15.75" x14ac:dyDescent="0.25">
      <c r="B355" s="5"/>
      <c r="C355" s="5"/>
      <c r="D355" s="5"/>
      <c r="E355" s="5"/>
      <c r="F355" s="5"/>
      <c r="G355" s="5"/>
    </row>
    <row r="356" spans="2:7" ht="15.75" x14ac:dyDescent="0.25">
      <c r="B356" s="5"/>
      <c r="C356" s="5"/>
      <c r="D356" s="5"/>
      <c r="E356" s="5"/>
      <c r="F356" s="5"/>
      <c r="G356" s="5"/>
    </row>
    <row r="357" spans="2:7" ht="15.75" x14ac:dyDescent="0.25">
      <c r="B357" s="5"/>
      <c r="C357" s="5"/>
      <c r="D357" s="5"/>
      <c r="E357" s="5"/>
      <c r="F357" s="5"/>
      <c r="G357" s="5"/>
    </row>
    <row r="358" spans="2:7" ht="15.75" x14ac:dyDescent="0.25">
      <c r="B358" s="5"/>
      <c r="C358" s="5"/>
      <c r="D358" s="5"/>
      <c r="E358" s="5"/>
      <c r="F358" s="5"/>
      <c r="G358" s="5"/>
    </row>
    <row r="359" spans="2:7" ht="15.75" x14ac:dyDescent="0.25">
      <c r="B359" s="5"/>
      <c r="C359" s="5"/>
      <c r="D359" s="5"/>
      <c r="E359" s="5"/>
      <c r="F359" s="5"/>
      <c r="G359" s="5"/>
    </row>
    <row r="360" spans="2:7" ht="15.75" x14ac:dyDescent="0.25">
      <c r="B360" s="5"/>
      <c r="C360" s="5"/>
      <c r="D360" s="5"/>
      <c r="E360" s="5"/>
      <c r="F360" s="5"/>
      <c r="G360" s="5"/>
    </row>
    <row r="361" spans="2:7" ht="15.75" x14ac:dyDescent="0.25">
      <c r="B361" s="5"/>
      <c r="C361" s="5"/>
      <c r="D361" s="5"/>
      <c r="E361" s="5"/>
      <c r="F361" s="5"/>
      <c r="G361" s="5"/>
    </row>
    <row r="362" spans="2:7" ht="15.75" x14ac:dyDescent="0.25">
      <c r="B362" s="5"/>
      <c r="C362" s="5"/>
      <c r="D362" s="5"/>
      <c r="E362" s="5"/>
      <c r="F362" s="5"/>
      <c r="G362" s="5"/>
    </row>
    <row r="363" spans="2:7" ht="15.75" x14ac:dyDescent="0.25">
      <c r="B363" s="5"/>
      <c r="C363" s="5"/>
      <c r="D363" s="5"/>
      <c r="E363" s="5"/>
      <c r="F363" s="5"/>
      <c r="G363" s="5"/>
    </row>
    <row r="364" spans="2:7" ht="15.75" x14ac:dyDescent="0.25">
      <c r="B364" s="5"/>
      <c r="C364" s="5"/>
      <c r="D364" s="5"/>
      <c r="E364" s="5"/>
      <c r="F364" s="5"/>
      <c r="G364" s="5"/>
    </row>
    <row r="365" spans="2:7" ht="15.75" x14ac:dyDescent="0.25">
      <c r="B365" s="5"/>
      <c r="C365" s="5"/>
      <c r="D365" s="5"/>
      <c r="E365" s="5"/>
      <c r="F365" s="5"/>
      <c r="G365" s="5"/>
    </row>
    <row r="366" spans="2:7" ht="15.75" x14ac:dyDescent="0.25">
      <c r="B366" s="5"/>
      <c r="C366" s="5"/>
      <c r="D366" s="5"/>
      <c r="E366" s="5"/>
      <c r="F366" s="5"/>
      <c r="G366" s="5"/>
    </row>
    <row r="367" spans="2:7" ht="15.75" x14ac:dyDescent="0.25">
      <c r="B367" s="5"/>
      <c r="C367" s="5"/>
      <c r="D367" s="5"/>
      <c r="E367" s="5"/>
      <c r="F367" s="5"/>
      <c r="G367" s="5"/>
    </row>
    <row r="368" spans="2:7" ht="15.75" x14ac:dyDescent="0.25">
      <c r="B368" s="5"/>
      <c r="C368" s="5"/>
      <c r="D368" s="5"/>
      <c r="E368" s="5"/>
      <c r="F368" s="5"/>
      <c r="G368" s="5"/>
    </row>
    <row r="369" spans="2:7" ht="15.75" x14ac:dyDescent="0.25">
      <c r="B369" s="5"/>
      <c r="C369" s="5"/>
      <c r="D369" s="5"/>
      <c r="E369" s="5"/>
      <c r="F369" s="5"/>
      <c r="G369" s="5"/>
    </row>
    <row r="370" spans="2:7" ht="15.75" x14ac:dyDescent="0.25">
      <c r="B370" s="5"/>
      <c r="C370" s="5"/>
      <c r="D370" s="5"/>
      <c r="E370" s="5"/>
      <c r="F370" s="5"/>
      <c r="G370" s="5"/>
    </row>
    <row r="371" spans="2:7" ht="15.75" x14ac:dyDescent="0.25">
      <c r="B371" s="5"/>
      <c r="C371" s="5"/>
      <c r="D371" s="5"/>
      <c r="E371" s="5"/>
      <c r="F371" s="5"/>
      <c r="G371" s="5"/>
    </row>
    <row r="372" spans="2:7" ht="15.75" x14ac:dyDescent="0.25">
      <c r="B372" s="5"/>
      <c r="C372" s="5"/>
      <c r="D372" s="5"/>
      <c r="E372" s="5"/>
      <c r="F372" s="5"/>
      <c r="G372" s="5"/>
    </row>
    <row r="373" spans="2:7" ht="15.75" x14ac:dyDescent="0.25">
      <c r="B373" s="5"/>
      <c r="C373" s="5"/>
      <c r="D373" s="5"/>
      <c r="E373" s="5"/>
      <c r="F373" s="5"/>
      <c r="G373" s="5"/>
    </row>
    <row r="374" spans="2:7" ht="15.75" x14ac:dyDescent="0.25">
      <c r="B374" s="5"/>
      <c r="C374" s="5"/>
      <c r="D374" s="5"/>
      <c r="E374" s="5"/>
      <c r="F374" s="5"/>
      <c r="G374" s="5"/>
    </row>
    <row r="375" spans="2:7" ht="15.75" x14ac:dyDescent="0.25">
      <c r="B375" s="5"/>
      <c r="C375" s="5"/>
      <c r="D375" s="5"/>
      <c r="E375" s="5"/>
      <c r="F375" s="5"/>
      <c r="G375" s="5"/>
    </row>
    <row r="376" spans="2:7" ht="15.75" x14ac:dyDescent="0.25">
      <c r="B376" s="5"/>
      <c r="C376" s="5"/>
      <c r="D376" s="5"/>
      <c r="E376" s="5"/>
      <c r="F376" s="5"/>
      <c r="G376" s="5"/>
    </row>
    <row r="377" spans="2:7" ht="15.75" x14ac:dyDescent="0.25">
      <c r="B377" s="5"/>
      <c r="C377" s="5"/>
      <c r="D377" s="5"/>
      <c r="E377" s="5"/>
      <c r="F377" s="5"/>
      <c r="G377" s="5"/>
    </row>
    <row r="378" spans="2:7" ht="15.75" x14ac:dyDescent="0.25">
      <c r="B378" s="5"/>
      <c r="C378" s="5"/>
      <c r="D378" s="5"/>
      <c r="E378" s="5"/>
      <c r="F378" s="5"/>
      <c r="G378" s="5"/>
    </row>
    <row r="379" spans="2:7" ht="15.75" x14ac:dyDescent="0.25">
      <c r="B379" s="5"/>
      <c r="C379" s="5"/>
      <c r="D379" s="5"/>
      <c r="E379" s="5"/>
      <c r="F379" s="5"/>
      <c r="G379" s="5"/>
    </row>
    <row r="380" spans="2:7" ht="15.75" x14ac:dyDescent="0.25">
      <c r="B380" s="5"/>
      <c r="C380" s="5"/>
      <c r="D380" s="5"/>
      <c r="E380" s="5"/>
      <c r="F380" s="5"/>
      <c r="G380" s="5"/>
    </row>
    <row r="381" spans="2:7" ht="15.75" x14ac:dyDescent="0.25">
      <c r="B381" s="5"/>
      <c r="C381" s="5"/>
      <c r="D381" s="5"/>
      <c r="E381" s="5"/>
      <c r="F381" s="5"/>
      <c r="G381" s="5"/>
    </row>
    <row r="382" spans="2:7" ht="15.75" x14ac:dyDescent="0.25">
      <c r="B382" s="5"/>
      <c r="C382" s="5"/>
      <c r="D382" s="5"/>
      <c r="E382" s="5"/>
      <c r="F382" s="5"/>
      <c r="G382" s="5"/>
    </row>
    <row r="383" spans="2:7" ht="15.75" x14ac:dyDescent="0.25">
      <c r="B383" s="5"/>
      <c r="C383" s="5"/>
      <c r="D383" s="5"/>
      <c r="E383" s="5"/>
      <c r="F383" s="5"/>
      <c r="G383" s="5"/>
    </row>
    <row r="384" spans="2:7" ht="15.75" x14ac:dyDescent="0.25">
      <c r="B384" s="5"/>
      <c r="C384" s="5"/>
      <c r="D384" s="5"/>
      <c r="E384" s="5"/>
      <c r="F384" s="5"/>
      <c r="G384" s="5"/>
    </row>
    <row r="385" spans="2:7" ht="15.75" x14ac:dyDescent="0.25">
      <c r="B385" s="5"/>
      <c r="C385" s="5"/>
      <c r="D385" s="5"/>
      <c r="E385" s="5"/>
      <c r="F385" s="5"/>
      <c r="G385" s="5"/>
    </row>
    <row r="386" spans="2:7" ht="15.75" x14ac:dyDescent="0.25">
      <c r="B386" s="5"/>
      <c r="C386" s="5"/>
      <c r="D386" s="5"/>
      <c r="E386" s="5"/>
      <c r="F386" s="5"/>
      <c r="G386" s="5"/>
    </row>
    <row r="387" spans="2:7" ht="15.75" x14ac:dyDescent="0.25">
      <c r="B387" s="5"/>
      <c r="C387" s="5"/>
      <c r="D387" s="5"/>
      <c r="E387" s="5"/>
      <c r="F387" s="5"/>
      <c r="G387" s="5"/>
    </row>
    <row r="388" spans="2:7" ht="15.75" x14ac:dyDescent="0.25">
      <c r="B388" s="5"/>
      <c r="C388" s="5"/>
      <c r="D388" s="5"/>
      <c r="E388" s="5"/>
      <c r="F388" s="5"/>
      <c r="G388" s="5"/>
    </row>
    <row r="389" spans="2:7" ht="15.75" x14ac:dyDescent="0.25">
      <c r="B389" s="5"/>
      <c r="C389" s="5"/>
      <c r="D389" s="5"/>
      <c r="E389" s="5"/>
      <c r="F389" s="5"/>
      <c r="G389" s="5"/>
    </row>
    <row r="390" spans="2:7" ht="15.75" x14ac:dyDescent="0.25">
      <c r="B390" s="5"/>
      <c r="C390" s="5"/>
      <c r="D390" s="5"/>
      <c r="E390" s="5"/>
      <c r="F390" s="5"/>
      <c r="G390" s="5"/>
    </row>
    <row r="391" spans="2:7" ht="15.75" x14ac:dyDescent="0.25">
      <c r="B391" s="5"/>
      <c r="C391" s="5"/>
      <c r="D391" s="5"/>
      <c r="E391" s="5"/>
      <c r="F391" s="5"/>
      <c r="G391" s="5"/>
    </row>
    <row r="392" spans="2:7" ht="15.75" x14ac:dyDescent="0.25">
      <c r="B392" s="5"/>
      <c r="C392" s="5"/>
      <c r="D392" s="5"/>
      <c r="E392" s="5"/>
      <c r="F392" s="5"/>
      <c r="G392" s="5"/>
    </row>
    <row r="393" spans="2:7" ht="15.75" x14ac:dyDescent="0.25">
      <c r="B393" s="5"/>
      <c r="C393" s="5"/>
      <c r="D393" s="5"/>
      <c r="E393" s="5"/>
      <c r="F393" s="5"/>
      <c r="G393" s="5"/>
    </row>
    <row r="394" spans="2:7" ht="15.75" x14ac:dyDescent="0.25">
      <c r="B394" s="5"/>
      <c r="C394" s="5"/>
      <c r="D394" s="5"/>
      <c r="E394" s="5"/>
      <c r="F394" s="5"/>
      <c r="G394" s="5"/>
    </row>
    <row r="395" spans="2:7" ht="15.75" x14ac:dyDescent="0.25">
      <c r="B395" s="5"/>
      <c r="C395" s="5"/>
      <c r="D395" s="5"/>
      <c r="E395" s="5"/>
      <c r="F395" s="5"/>
      <c r="G395" s="5"/>
    </row>
    <row r="396" spans="2:7" ht="15.75" x14ac:dyDescent="0.25">
      <c r="B396" s="5"/>
      <c r="C396" s="5"/>
      <c r="D396" s="5"/>
      <c r="E396" s="5"/>
      <c r="F396" s="5"/>
      <c r="G396" s="5"/>
    </row>
    <row r="397" spans="2:7" ht="15.75" x14ac:dyDescent="0.25">
      <c r="B397" s="5"/>
      <c r="C397" s="5"/>
      <c r="D397" s="5"/>
      <c r="E397" s="5"/>
      <c r="F397" s="5"/>
      <c r="G397" s="5"/>
    </row>
    <row r="398" spans="2:7" ht="15.75" x14ac:dyDescent="0.25">
      <c r="B398" s="5"/>
      <c r="C398" s="5"/>
      <c r="D398" s="5"/>
      <c r="E398" s="5"/>
      <c r="F398" s="5"/>
      <c r="G398" s="5"/>
    </row>
    <row r="399" spans="2:7" ht="15.75" x14ac:dyDescent="0.25">
      <c r="B399" s="5"/>
      <c r="C399" s="5"/>
      <c r="D399" s="5"/>
      <c r="E399" s="5"/>
      <c r="F399" s="5"/>
      <c r="G399" s="5"/>
    </row>
    <row r="400" spans="2:7" ht="15.75" x14ac:dyDescent="0.25">
      <c r="B400" s="5"/>
      <c r="C400" s="5"/>
      <c r="D400" s="5"/>
      <c r="E400" s="5"/>
      <c r="F400" s="5"/>
      <c r="G400" s="5"/>
    </row>
    <row r="401" spans="2:7" ht="15.75" x14ac:dyDescent="0.25">
      <c r="B401" s="5"/>
      <c r="C401" s="5"/>
      <c r="D401" s="5"/>
      <c r="E401" s="5"/>
      <c r="F401" s="5"/>
      <c r="G401" s="5"/>
    </row>
    <row r="402" spans="2:7" ht="15.75" x14ac:dyDescent="0.25">
      <c r="B402" s="5"/>
      <c r="C402" s="5"/>
      <c r="D402" s="5"/>
      <c r="E402" s="5"/>
      <c r="F402" s="5"/>
      <c r="G402" s="5"/>
    </row>
    <row r="403" spans="2:7" ht="15.75" x14ac:dyDescent="0.25">
      <c r="B403" s="5"/>
      <c r="C403" s="5"/>
      <c r="D403" s="5"/>
      <c r="E403" s="5"/>
      <c r="F403" s="5"/>
      <c r="G403" s="5"/>
    </row>
    <row r="404" spans="2:7" ht="15.75" x14ac:dyDescent="0.25">
      <c r="B404" s="5"/>
      <c r="C404" s="5"/>
      <c r="D404" s="5"/>
      <c r="E404" s="5"/>
      <c r="F404" s="5"/>
      <c r="G404" s="5"/>
    </row>
    <row r="405" spans="2:7" ht="15.75" x14ac:dyDescent="0.25">
      <c r="B405" s="5"/>
      <c r="C405" s="5"/>
      <c r="D405" s="5"/>
      <c r="E405" s="5"/>
      <c r="F405" s="5"/>
      <c r="G405" s="5"/>
    </row>
    <row r="406" spans="2:7" ht="15.75" x14ac:dyDescent="0.25">
      <c r="B406" s="5"/>
      <c r="C406" s="5"/>
      <c r="D406" s="5"/>
      <c r="E406" s="5"/>
      <c r="F406" s="5"/>
      <c r="G406" s="5"/>
    </row>
    <row r="407" spans="2:7" ht="15.75" x14ac:dyDescent="0.25">
      <c r="B407" s="5"/>
      <c r="C407" s="5"/>
      <c r="D407" s="5"/>
      <c r="E407" s="5"/>
      <c r="F407" s="5"/>
      <c r="G407" s="5"/>
    </row>
    <row r="408" spans="2:7" ht="15.75" x14ac:dyDescent="0.25">
      <c r="B408" s="5"/>
      <c r="C408" s="5"/>
      <c r="D408" s="5"/>
      <c r="E408" s="5"/>
      <c r="F408" s="5"/>
      <c r="G408" s="5"/>
    </row>
    <row r="409" spans="2:7" ht="15.75" x14ac:dyDescent="0.25">
      <c r="B409" s="5"/>
      <c r="C409" s="5"/>
      <c r="D409" s="5"/>
      <c r="E409" s="5"/>
      <c r="F409" s="5"/>
      <c r="G409" s="5"/>
    </row>
    <row r="410" spans="2:7" ht="15.75" x14ac:dyDescent="0.25">
      <c r="B410" s="5"/>
      <c r="C410" s="5"/>
      <c r="D410" s="5"/>
      <c r="E410" s="5"/>
      <c r="F410" s="5"/>
      <c r="G410" s="5"/>
    </row>
    <row r="411" spans="2:7" ht="15.75" x14ac:dyDescent="0.25">
      <c r="B411" s="5"/>
      <c r="C411" s="5"/>
      <c r="D411" s="5"/>
      <c r="E411" s="5"/>
      <c r="F411" s="5"/>
      <c r="G411" s="5"/>
    </row>
    <row r="412" spans="2:7" ht="15.75" x14ac:dyDescent="0.25">
      <c r="B412" s="5"/>
      <c r="C412" s="5"/>
      <c r="D412" s="5"/>
      <c r="E412" s="5"/>
      <c r="F412" s="5"/>
      <c r="G412" s="5"/>
    </row>
    <row r="413" spans="2:7" ht="15.75" x14ac:dyDescent="0.25">
      <c r="B413" s="5"/>
      <c r="C413" s="5"/>
      <c r="D413" s="5"/>
      <c r="E413" s="5"/>
      <c r="F413" s="5"/>
      <c r="G413" s="5"/>
    </row>
    <row r="414" spans="2:7" ht="15.75" x14ac:dyDescent="0.25">
      <c r="B414" s="5"/>
      <c r="C414" s="5"/>
      <c r="D414" s="5"/>
      <c r="E414" s="5"/>
      <c r="F414" s="5"/>
      <c r="G414" s="5"/>
    </row>
    <row r="415" spans="2:7" ht="15.75" x14ac:dyDescent="0.25">
      <c r="B415" s="5"/>
      <c r="C415" s="5"/>
      <c r="D415" s="5"/>
      <c r="E415" s="5"/>
      <c r="F415" s="5"/>
      <c r="G415" s="5"/>
    </row>
    <row r="416" spans="2:7" ht="15.75" x14ac:dyDescent="0.25">
      <c r="B416" s="5"/>
      <c r="C416" s="5"/>
      <c r="D416" s="5"/>
      <c r="E416" s="5"/>
      <c r="F416" s="5"/>
      <c r="G416" s="5"/>
    </row>
    <row r="417" spans="2:7" ht="15.75" x14ac:dyDescent="0.25">
      <c r="B417" s="5"/>
      <c r="C417" s="5"/>
      <c r="D417" s="5"/>
      <c r="E417" s="5"/>
      <c r="F417" s="5"/>
      <c r="G417" s="5"/>
    </row>
    <row r="418" spans="2:7" ht="15.75" x14ac:dyDescent="0.25">
      <c r="B418" s="5"/>
      <c r="C418" s="5"/>
      <c r="D418" s="5"/>
      <c r="E418" s="5"/>
      <c r="F418" s="5"/>
      <c r="G418" s="5"/>
    </row>
    <row r="419" spans="2:7" ht="15.75" x14ac:dyDescent="0.25">
      <c r="B419" s="5"/>
      <c r="C419" s="5"/>
      <c r="D419" s="5"/>
      <c r="E419" s="5"/>
      <c r="F419" s="5"/>
      <c r="G419" s="5"/>
    </row>
    <row r="420" spans="2:7" ht="15.75" x14ac:dyDescent="0.25">
      <c r="B420" s="5"/>
      <c r="C420" s="5"/>
      <c r="D420" s="5"/>
      <c r="E420" s="5"/>
      <c r="F420" s="5"/>
      <c r="G420" s="5"/>
    </row>
    <row r="421" spans="2:7" ht="15.75" x14ac:dyDescent="0.25">
      <c r="B421" s="5"/>
      <c r="C421" s="5"/>
      <c r="D421" s="5"/>
      <c r="E421" s="5"/>
      <c r="F421" s="5"/>
      <c r="G421" s="5"/>
    </row>
    <row r="422" spans="2:7" ht="15.75" x14ac:dyDescent="0.25">
      <c r="B422" s="5"/>
      <c r="C422" s="5"/>
      <c r="D422" s="5"/>
      <c r="E422" s="5"/>
      <c r="F422" s="5"/>
      <c r="G422" s="5"/>
    </row>
    <row r="423" spans="2:7" ht="15.75" x14ac:dyDescent="0.25">
      <c r="B423" s="5"/>
      <c r="C423" s="5"/>
      <c r="D423" s="5"/>
      <c r="E423" s="5"/>
      <c r="F423" s="5"/>
      <c r="G423" s="5"/>
    </row>
    <row r="424" spans="2:7" ht="15.75" x14ac:dyDescent="0.25">
      <c r="B424" s="5"/>
      <c r="C424" s="5"/>
      <c r="D424" s="5"/>
      <c r="E424" s="5"/>
      <c r="F424" s="5"/>
      <c r="G424" s="5"/>
    </row>
    <row r="425" spans="2:7" ht="15.75" x14ac:dyDescent="0.25">
      <c r="B425" s="5"/>
      <c r="C425" s="5"/>
      <c r="D425" s="5"/>
      <c r="E425" s="5"/>
      <c r="F425" s="5"/>
      <c r="G425" s="5"/>
    </row>
    <row r="426" spans="2:7" ht="15.75" x14ac:dyDescent="0.25">
      <c r="B426" s="5"/>
      <c r="C426" s="5"/>
      <c r="D426" s="5"/>
      <c r="E426" s="5"/>
      <c r="F426" s="5"/>
      <c r="G426" s="5"/>
    </row>
    <row r="427" spans="2:7" ht="15.75" x14ac:dyDescent="0.25">
      <c r="B427" s="5"/>
      <c r="C427" s="5"/>
      <c r="D427" s="5"/>
      <c r="E427" s="5"/>
      <c r="F427" s="5"/>
      <c r="G427" s="5"/>
    </row>
    <row r="428" spans="2:7" ht="15.75" x14ac:dyDescent="0.25">
      <c r="B428" s="5"/>
      <c r="C428" s="5"/>
      <c r="D428" s="5"/>
      <c r="E428" s="5"/>
      <c r="F428" s="5"/>
      <c r="G428" s="5"/>
    </row>
    <row r="429" spans="2:7" ht="15.75" x14ac:dyDescent="0.25">
      <c r="B429" s="5"/>
      <c r="C429" s="5"/>
      <c r="D429" s="5"/>
      <c r="E429" s="5"/>
      <c r="F429" s="5"/>
      <c r="G429" s="5"/>
    </row>
    <row r="430" spans="2:7" ht="15.75" x14ac:dyDescent="0.25">
      <c r="B430" s="5"/>
      <c r="C430" s="5"/>
      <c r="D430" s="5"/>
      <c r="E430" s="5"/>
      <c r="F430" s="5"/>
      <c r="G430" s="5"/>
    </row>
    <row r="431" spans="2:7" ht="15.75" x14ac:dyDescent="0.25">
      <c r="B431" s="5"/>
      <c r="C431" s="5"/>
      <c r="D431" s="5"/>
      <c r="E431" s="5"/>
      <c r="F431" s="5"/>
      <c r="G431" s="5"/>
    </row>
    <row r="432" spans="2:7" ht="15.75" x14ac:dyDescent="0.25">
      <c r="B432" s="5"/>
      <c r="C432" s="5"/>
      <c r="D432" s="5"/>
      <c r="E432" s="5"/>
      <c r="F432" s="5"/>
      <c r="G432" s="5"/>
    </row>
    <row r="433" spans="2:7" ht="15.75" x14ac:dyDescent="0.25">
      <c r="B433" s="5"/>
      <c r="C433" s="5"/>
      <c r="D433" s="5"/>
      <c r="E433" s="5"/>
      <c r="F433" s="5"/>
      <c r="G433" s="5"/>
    </row>
    <row r="434" spans="2:7" ht="15.75" x14ac:dyDescent="0.25">
      <c r="B434" s="5"/>
      <c r="C434" s="5"/>
      <c r="D434" s="5"/>
      <c r="E434" s="5"/>
      <c r="F434" s="5"/>
      <c r="G434" s="5"/>
    </row>
    <row r="435" spans="2:7" ht="15.75" x14ac:dyDescent="0.25">
      <c r="B435" s="5"/>
      <c r="C435" s="5"/>
      <c r="D435" s="5"/>
      <c r="E435" s="5"/>
      <c r="F435" s="5"/>
      <c r="G435" s="5"/>
    </row>
    <row r="436" spans="2:7" ht="15.75" x14ac:dyDescent="0.25">
      <c r="B436" s="5"/>
      <c r="C436" s="5"/>
      <c r="D436" s="5"/>
      <c r="E436" s="5"/>
      <c r="F436" s="5"/>
      <c r="G436" s="5"/>
    </row>
    <row r="437" spans="2:7" ht="15.75" x14ac:dyDescent="0.25">
      <c r="B437" s="5"/>
      <c r="C437" s="5"/>
      <c r="D437" s="5"/>
      <c r="E437" s="5"/>
      <c r="F437" s="5"/>
      <c r="G437" s="5"/>
    </row>
    <row r="438" spans="2:7" ht="15.75" x14ac:dyDescent="0.25">
      <c r="B438" s="5"/>
      <c r="C438" s="5"/>
      <c r="D438" s="5"/>
      <c r="E438" s="5"/>
      <c r="F438" s="5"/>
      <c r="G438" s="5"/>
    </row>
    <row r="439" spans="2:7" ht="15.75" x14ac:dyDescent="0.25">
      <c r="B439" s="5"/>
      <c r="C439" s="5"/>
      <c r="D439" s="5"/>
      <c r="E439" s="5"/>
      <c r="F439" s="5"/>
      <c r="G439" s="5"/>
    </row>
    <row r="440" spans="2:7" ht="15.75" x14ac:dyDescent="0.25">
      <c r="B440" s="5"/>
      <c r="C440" s="5"/>
      <c r="D440" s="5"/>
      <c r="E440" s="5"/>
      <c r="F440" s="5"/>
      <c r="G440" s="5"/>
    </row>
    <row r="441" spans="2:7" ht="15.75" x14ac:dyDescent="0.25">
      <c r="B441" s="5"/>
      <c r="C441" s="5"/>
      <c r="D441" s="5"/>
      <c r="E441" s="5"/>
      <c r="F441" s="5"/>
      <c r="G441" s="5"/>
    </row>
    <row r="442" spans="2:7" ht="15.75" x14ac:dyDescent="0.25">
      <c r="B442" s="5"/>
      <c r="C442" s="5"/>
      <c r="D442" s="5"/>
      <c r="E442" s="5"/>
      <c r="F442" s="5"/>
      <c r="G442" s="5"/>
    </row>
    <row r="443" spans="2:7" ht="15.75" x14ac:dyDescent="0.25">
      <c r="B443" s="5"/>
      <c r="C443" s="5"/>
      <c r="D443" s="5"/>
      <c r="E443" s="5"/>
      <c r="F443" s="5"/>
      <c r="G443" s="5"/>
    </row>
    <row r="444" spans="2:7" ht="15.75" x14ac:dyDescent="0.25">
      <c r="B444" s="5"/>
      <c r="C444" s="5"/>
      <c r="D444" s="5"/>
      <c r="E444" s="5"/>
      <c r="F444" s="5"/>
      <c r="G444" s="5"/>
    </row>
    <row r="445" spans="2:7" ht="15.75" x14ac:dyDescent="0.25">
      <c r="B445" s="5"/>
      <c r="C445" s="5"/>
      <c r="D445" s="5"/>
      <c r="E445" s="5"/>
      <c r="F445" s="5"/>
      <c r="G445" s="5"/>
    </row>
    <row r="446" spans="2:7" ht="15.75" x14ac:dyDescent="0.25">
      <c r="B446" s="5"/>
      <c r="C446" s="5"/>
      <c r="D446" s="5"/>
      <c r="E446" s="5"/>
      <c r="F446" s="5"/>
      <c r="G446" s="5"/>
    </row>
    <row r="447" spans="2:7" ht="15.75" x14ac:dyDescent="0.25">
      <c r="B447" s="5"/>
      <c r="C447" s="5"/>
      <c r="D447" s="5"/>
      <c r="E447" s="5"/>
      <c r="F447" s="5"/>
      <c r="G447" s="5"/>
    </row>
    <row r="448" spans="2:7" ht="15.75" x14ac:dyDescent="0.25">
      <c r="B448" s="5"/>
      <c r="C448" s="5"/>
      <c r="D448" s="5"/>
      <c r="E448" s="5"/>
      <c r="F448" s="5"/>
      <c r="G448" s="5"/>
    </row>
    <row r="449" spans="2:7" ht="15.75" x14ac:dyDescent="0.25">
      <c r="B449" s="5"/>
      <c r="C449" s="5"/>
      <c r="D449" s="5"/>
      <c r="E449" s="5"/>
      <c r="F449" s="5"/>
      <c r="G449" s="5"/>
    </row>
    <row r="450" spans="2:7" ht="15.75" x14ac:dyDescent="0.25">
      <c r="B450" s="5"/>
      <c r="C450" s="5"/>
      <c r="D450" s="5"/>
      <c r="E450" s="5"/>
      <c r="F450" s="5"/>
      <c r="G450" s="5"/>
    </row>
    <row r="451" spans="2:7" ht="15.75" x14ac:dyDescent="0.25">
      <c r="B451" s="5"/>
      <c r="C451" s="5"/>
      <c r="D451" s="5"/>
      <c r="E451" s="5"/>
      <c r="F451" s="5"/>
      <c r="G451" s="5"/>
    </row>
    <row r="452" spans="2:7" ht="15.75" x14ac:dyDescent="0.25">
      <c r="B452" s="5"/>
      <c r="C452" s="5"/>
      <c r="D452" s="5"/>
      <c r="E452" s="5"/>
      <c r="F452" s="5"/>
      <c r="G452" s="5"/>
    </row>
    <row r="453" spans="2:7" ht="15.75" x14ac:dyDescent="0.25">
      <c r="B453" s="5"/>
      <c r="C453" s="5"/>
      <c r="D453" s="5"/>
      <c r="E453" s="5"/>
      <c r="F453" s="5"/>
      <c r="G453" s="5"/>
    </row>
    <row r="454" spans="2:7" ht="15.75" x14ac:dyDescent="0.25">
      <c r="B454" s="5"/>
      <c r="C454" s="5"/>
      <c r="D454" s="5"/>
      <c r="E454" s="5"/>
      <c r="F454" s="5"/>
      <c r="G454" s="5"/>
    </row>
    <row r="455" spans="2:7" ht="15.75" x14ac:dyDescent="0.25">
      <c r="B455" s="5"/>
      <c r="C455" s="5"/>
      <c r="D455" s="5"/>
      <c r="E455" s="5"/>
      <c r="F455" s="5"/>
      <c r="G455" s="5"/>
    </row>
    <row r="456" spans="2:7" ht="15.75" x14ac:dyDescent="0.25">
      <c r="B456" s="5"/>
      <c r="C456" s="5"/>
      <c r="D456" s="5"/>
      <c r="E456" s="5"/>
      <c r="F456" s="5"/>
      <c r="G456" s="5"/>
    </row>
    <row r="457" spans="2:7" ht="15.75" x14ac:dyDescent="0.25">
      <c r="B457" s="5"/>
      <c r="C457" s="5"/>
      <c r="D457" s="5"/>
      <c r="E457" s="5"/>
      <c r="F457" s="5"/>
      <c r="G457" s="5"/>
    </row>
    <row r="458" spans="2:7" ht="15.75" x14ac:dyDescent="0.25">
      <c r="B458" s="5"/>
      <c r="C458" s="5"/>
      <c r="D458" s="5"/>
      <c r="E458" s="5"/>
      <c r="F458" s="5"/>
      <c r="G458" s="5"/>
    </row>
    <row r="459" spans="2:7" ht="15.75" x14ac:dyDescent="0.25">
      <c r="B459" s="5"/>
      <c r="C459" s="5"/>
      <c r="D459" s="5"/>
      <c r="E459" s="5"/>
      <c r="F459" s="5"/>
      <c r="G459" s="5"/>
    </row>
    <row r="460" spans="2:7" ht="15.75" x14ac:dyDescent="0.25">
      <c r="B460" s="5"/>
      <c r="C460" s="5"/>
      <c r="D460" s="5"/>
      <c r="E460" s="5"/>
      <c r="F460" s="5"/>
      <c r="G460" s="5"/>
    </row>
    <row r="461" spans="2:7" ht="15.75" x14ac:dyDescent="0.25">
      <c r="B461" s="5"/>
      <c r="C461" s="5"/>
      <c r="D461" s="5"/>
      <c r="E461" s="5"/>
      <c r="F461" s="5"/>
      <c r="G461" s="5"/>
    </row>
    <row r="462" spans="2:7" ht="15.75" x14ac:dyDescent="0.25">
      <c r="B462" s="5"/>
      <c r="C462" s="5"/>
      <c r="D462" s="5"/>
      <c r="E462" s="5"/>
      <c r="F462" s="5"/>
      <c r="G462" s="5"/>
    </row>
    <row r="463" spans="2:7" ht="15.75" x14ac:dyDescent="0.25">
      <c r="B463" s="5"/>
      <c r="C463" s="5"/>
      <c r="D463" s="5"/>
      <c r="E463" s="5"/>
      <c r="F463" s="5"/>
      <c r="G463" s="5"/>
    </row>
    <row r="464" spans="2:7" ht="15.75" x14ac:dyDescent="0.25">
      <c r="B464" s="5"/>
      <c r="C464" s="5"/>
      <c r="D464" s="5"/>
      <c r="E464" s="5"/>
      <c r="F464" s="5"/>
      <c r="G464" s="5"/>
    </row>
    <row r="465" spans="2:7" ht="15.75" x14ac:dyDescent="0.25">
      <c r="B465" s="5"/>
      <c r="C465" s="5"/>
      <c r="D465" s="5"/>
      <c r="E465" s="5"/>
      <c r="F465" s="5"/>
      <c r="G465" s="5"/>
    </row>
    <row r="466" spans="2:7" ht="15.75" x14ac:dyDescent="0.25">
      <c r="B466" s="5"/>
      <c r="C466" s="5"/>
      <c r="D466" s="5"/>
      <c r="E466" s="5"/>
      <c r="F466" s="5"/>
      <c r="G466" s="5"/>
    </row>
    <row r="467" spans="2:7" ht="15.75" x14ac:dyDescent="0.25">
      <c r="B467" s="5"/>
      <c r="C467" s="5"/>
      <c r="D467" s="5"/>
      <c r="E467" s="5"/>
      <c r="F467" s="5"/>
      <c r="G467" s="5"/>
    </row>
    <row r="468" spans="2:7" ht="15.75" x14ac:dyDescent="0.25">
      <c r="B468" s="5"/>
      <c r="C468" s="5"/>
      <c r="D468" s="5"/>
      <c r="E468" s="5"/>
      <c r="F468" s="5"/>
      <c r="G468" s="5"/>
    </row>
    <row r="469" spans="2:7" ht="15.75" x14ac:dyDescent="0.25">
      <c r="B469" s="5"/>
      <c r="C469" s="5"/>
      <c r="D469" s="5"/>
      <c r="E469" s="5"/>
      <c r="F469" s="5"/>
      <c r="G469" s="5"/>
    </row>
    <row r="470" spans="2:7" ht="15.75" x14ac:dyDescent="0.25">
      <c r="B470" s="5"/>
      <c r="C470" s="5"/>
      <c r="D470" s="5"/>
      <c r="E470" s="5"/>
      <c r="F470" s="5"/>
      <c r="G470" s="5"/>
    </row>
    <row r="471" spans="2:7" ht="15.75" x14ac:dyDescent="0.25">
      <c r="B471" s="5"/>
      <c r="C471" s="5"/>
      <c r="D471" s="5"/>
      <c r="E471" s="5"/>
      <c r="F471" s="5"/>
      <c r="G471" s="5"/>
    </row>
    <row r="472" spans="2:7" ht="15.75" x14ac:dyDescent="0.25">
      <c r="B472" s="5"/>
      <c r="C472" s="5"/>
      <c r="D472" s="5"/>
      <c r="E472" s="5"/>
      <c r="F472" s="5"/>
      <c r="G472" s="5"/>
    </row>
    <row r="473" spans="2:7" ht="15.75" x14ac:dyDescent="0.25">
      <c r="B473" s="5"/>
      <c r="C473" s="5"/>
      <c r="D473" s="5"/>
      <c r="E473" s="5"/>
      <c r="F473" s="5"/>
      <c r="G473" s="5"/>
    </row>
    <row r="474" spans="2:7" ht="15.75" x14ac:dyDescent="0.25">
      <c r="B474" s="5"/>
      <c r="C474" s="5"/>
      <c r="D474" s="5"/>
      <c r="E474" s="5"/>
      <c r="F474" s="5"/>
      <c r="G474" s="5"/>
    </row>
    <row r="475" spans="2:7" ht="15.75" x14ac:dyDescent="0.25">
      <c r="B475" s="5"/>
      <c r="C475" s="5"/>
      <c r="D475" s="5"/>
      <c r="E475" s="5"/>
      <c r="F475" s="5"/>
      <c r="G475" s="5"/>
    </row>
    <row r="476" spans="2:7" ht="15.75" x14ac:dyDescent="0.25">
      <c r="B476" s="5"/>
      <c r="C476" s="5"/>
      <c r="D476" s="5"/>
      <c r="E476" s="5"/>
      <c r="F476" s="5"/>
      <c r="G476" s="5"/>
    </row>
    <row r="477" spans="2:7" ht="15.75" x14ac:dyDescent="0.25">
      <c r="B477" s="5"/>
      <c r="C477" s="5"/>
      <c r="D477" s="5"/>
      <c r="E477" s="5"/>
      <c r="F477" s="5"/>
      <c r="G477" s="5"/>
    </row>
    <row r="478" spans="2:7" ht="15.75" x14ac:dyDescent="0.25">
      <c r="B478" s="5"/>
      <c r="C478" s="5"/>
      <c r="D478" s="5"/>
      <c r="E478" s="5"/>
      <c r="F478" s="5"/>
      <c r="G478" s="5"/>
    </row>
    <row r="479" spans="2:7" ht="15.75" x14ac:dyDescent="0.25">
      <c r="B479" s="5"/>
      <c r="C479" s="5"/>
      <c r="D479" s="5"/>
      <c r="E479" s="5"/>
      <c r="F479" s="5"/>
      <c r="G479" s="5"/>
    </row>
    <row r="480" spans="2:7" ht="15.75" x14ac:dyDescent="0.25">
      <c r="B480" s="5"/>
      <c r="C480" s="5"/>
      <c r="D480" s="5"/>
      <c r="E480" s="5"/>
      <c r="F480" s="5"/>
      <c r="G480" s="5"/>
    </row>
    <row r="481" spans="2:7" ht="15.75" x14ac:dyDescent="0.25">
      <c r="B481" s="5"/>
      <c r="C481" s="5"/>
      <c r="D481" s="5"/>
      <c r="E481" s="5"/>
      <c r="F481" s="5"/>
      <c r="G481" s="5"/>
    </row>
    <row r="482" spans="2:7" ht="15.75" x14ac:dyDescent="0.25">
      <c r="B482" s="5"/>
      <c r="C482" s="5"/>
      <c r="D482" s="5"/>
      <c r="E482" s="5"/>
      <c r="F482" s="5"/>
      <c r="G482" s="5"/>
    </row>
    <row r="483" spans="2:7" ht="15.75" x14ac:dyDescent="0.25">
      <c r="B483" s="5"/>
      <c r="C483" s="5"/>
      <c r="D483" s="5"/>
      <c r="E483" s="5"/>
      <c r="F483" s="5"/>
      <c r="G483" s="5"/>
    </row>
    <row r="484" spans="2:7" ht="15.75" x14ac:dyDescent="0.25">
      <c r="B484" s="5"/>
      <c r="C484" s="5"/>
      <c r="D484" s="5"/>
      <c r="E484" s="5"/>
      <c r="F484" s="5"/>
      <c r="G484" s="5"/>
    </row>
    <row r="485" spans="2:7" ht="15.75" x14ac:dyDescent="0.25">
      <c r="B485" s="5"/>
      <c r="C485" s="5"/>
      <c r="D485" s="5"/>
      <c r="E485" s="5"/>
      <c r="F485" s="5"/>
      <c r="G485" s="5"/>
    </row>
    <row r="486" spans="2:7" ht="15.75" x14ac:dyDescent="0.25">
      <c r="B486" s="5"/>
      <c r="C486" s="5"/>
      <c r="D486" s="5"/>
      <c r="E486" s="5"/>
      <c r="F486" s="5"/>
      <c r="G486" s="5"/>
    </row>
    <row r="487" spans="2:7" ht="15.75" x14ac:dyDescent="0.25">
      <c r="B487" s="5"/>
      <c r="C487" s="5"/>
      <c r="D487" s="5"/>
      <c r="E487" s="5"/>
      <c r="F487" s="5"/>
      <c r="G487" s="5"/>
    </row>
    <row r="488" spans="2:7" ht="15.75" x14ac:dyDescent="0.25">
      <c r="B488" s="5"/>
      <c r="C488" s="5"/>
      <c r="D488" s="5"/>
      <c r="E488" s="5"/>
      <c r="F488" s="5"/>
      <c r="G488" s="5"/>
    </row>
    <row r="489" spans="2:7" ht="15.75" x14ac:dyDescent="0.25">
      <c r="B489" s="5"/>
      <c r="C489" s="5"/>
      <c r="D489" s="5"/>
      <c r="E489" s="5"/>
      <c r="F489" s="5"/>
      <c r="G489" s="5"/>
    </row>
    <row r="490" spans="2:7" ht="15.75" x14ac:dyDescent="0.25">
      <c r="B490" s="5"/>
      <c r="C490" s="5"/>
      <c r="D490" s="5"/>
      <c r="E490" s="5"/>
      <c r="F490" s="5"/>
      <c r="G490" s="5"/>
    </row>
    <row r="491" spans="2:7" ht="15.75" x14ac:dyDescent="0.25">
      <c r="B491" s="5"/>
      <c r="C491" s="5"/>
      <c r="D491" s="5"/>
      <c r="E491" s="5"/>
      <c r="F491" s="5"/>
      <c r="G491" s="5"/>
    </row>
    <row r="492" spans="2:7" ht="15.75" x14ac:dyDescent="0.25">
      <c r="B492" s="5"/>
      <c r="C492" s="5"/>
      <c r="D492" s="5"/>
      <c r="E492" s="5"/>
      <c r="F492" s="5"/>
      <c r="G492" s="5"/>
    </row>
    <row r="493" spans="2:7" ht="15.75" x14ac:dyDescent="0.25">
      <c r="B493" s="5"/>
      <c r="C493" s="5"/>
      <c r="D493" s="5"/>
      <c r="E493" s="5"/>
      <c r="F493" s="5"/>
      <c r="G493" s="5"/>
    </row>
    <row r="494" spans="2:7" ht="15.75" x14ac:dyDescent="0.25">
      <c r="B494" s="5"/>
      <c r="C494" s="5"/>
      <c r="D494" s="5"/>
      <c r="E494" s="5"/>
      <c r="F494" s="5"/>
      <c r="G494" s="5"/>
    </row>
    <row r="495" spans="2:7" ht="15.75" x14ac:dyDescent="0.25">
      <c r="B495" s="5"/>
      <c r="C495" s="5"/>
      <c r="D495" s="5"/>
      <c r="E495" s="5"/>
      <c r="F495" s="5"/>
      <c r="G495" s="5"/>
    </row>
    <row r="496" spans="2:7" ht="15.75" x14ac:dyDescent="0.25">
      <c r="B496" s="5"/>
      <c r="C496" s="5"/>
      <c r="D496" s="5"/>
      <c r="E496" s="5"/>
      <c r="F496" s="5"/>
      <c r="G496" s="5"/>
    </row>
    <row r="497" spans="2:7" ht="15.75" x14ac:dyDescent="0.25">
      <c r="B497" s="5"/>
      <c r="C497" s="5"/>
      <c r="D497" s="5"/>
      <c r="E497" s="5"/>
      <c r="F497" s="5"/>
      <c r="G497" s="5"/>
    </row>
    <row r="498" spans="2:7" ht="15.75" x14ac:dyDescent="0.25">
      <c r="B498" s="5"/>
      <c r="C498" s="5"/>
      <c r="D498" s="5"/>
      <c r="E498" s="5"/>
      <c r="F498" s="5"/>
      <c r="G498" s="5"/>
    </row>
    <row r="499" spans="2:7" ht="15.75" x14ac:dyDescent="0.25">
      <c r="B499" s="5"/>
      <c r="C499" s="5"/>
      <c r="D499" s="5"/>
      <c r="E499" s="5"/>
      <c r="F499" s="5"/>
      <c r="G499" s="5"/>
    </row>
    <row r="500" spans="2:7" ht="15.75" x14ac:dyDescent="0.25">
      <c r="B500" s="5"/>
      <c r="C500" s="5"/>
      <c r="D500" s="5"/>
      <c r="E500" s="5"/>
      <c r="F500" s="5"/>
      <c r="G500" s="5"/>
    </row>
    <row r="501" spans="2:7" ht="15.75" x14ac:dyDescent="0.25">
      <c r="B501" s="5"/>
      <c r="C501" s="5"/>
      <c r="D501" s="5"/>
      <c r="E501" s="5"/>
      <c r="F501" s="5"/>
      <c r="G501" s="5"/>
    </row>
    <row r="502" spans="2:7" ht="15.75" x14ac:dyDescent="0.25">
      <c r="B502" s="5"/>
      <c r="C502" s="5"/>
      <c r="D502" s="5"/>
      <c r="E502" s="5"/>
      <c r="F502" s="5"/>
      <c r="G502" s="5"/>
    </row>
    <row r="503" spans="2:7" ht="15.75" x14ac:dyDescent="0.25">
      <c r="B503" s="5"/>
      <c r="C503" s="5"/>
      <c r="D503" s="5"/>
      <c r="E503" s="5"/>
      <c r="F503" s="5"/>
      <c r="G503" s="5"/>
    </row>
    <row r="504" spans="2:7" ht="15.75" x14ac:dyDescent="0.25">
      <c r="B504" s="5"/>
      <c r="C504" s="5"/>
      <c r="D504" s="5"/>
      <c r="E504" s="5"/>
      <c r="F504" s="5"/>
      <c r="G504" s="5"/>
    </row>
    <row r="505" spans="2:7" ht="15.75" x14ac:dyDescent="0.25">
      <c r="B505" s="5"/>
      <c r="C505" s="5"/>
      <c r="D505" s="5"/>
      <c r="E505" s="5"/>
      <c r="F505" s="5"/>
      <c r="G505" s="5"/>
    </row>
    <row r="506" spans="2:7" ht="15.75" x14ac:dyDescent="0.25">
      <c r="B506" s="5"/>
      <c r="C506" s="5"/>
      <c r="D506" s="5"/>
      <c r="E506" s="5"/>
      <c r="F506" s="5"/>
      <c r="G506" s="5"/>
    </row>
    <row r="507" spans="2:7" ht="15.75" x14ac:dyDescent="0.25">
      <c r="B507" s="5"/>
      <c r="C507" s="5"/>
      <c r="D507" s="5"/>
      <c r="E507" s="5"/>
      <c r="F507" s="5"/>
      <c r="G507" s="5"/>
    </row>
    <row r="508" spans="2:7" ht="15.75" x14ac:dyDescent="0.25">
      <c r="B508" s="5"/>
      <c r="C508" s="5"/>
      <c r="D508" s="5"/>
      <c r="E508" s="5"/>
      <c r="F508" s="5"/>
      <c r="G508" s="5"/>
    </row>
    <row r="509" spans="2:7" ht="15.75" x14ac:dyDescent="0.25">
      <c r="B509" s="5"/>
      <c r="C509" s="5"/>
      <c r="D509" s="5"/>
      <c r="E509" s="5"/>
      <c r="F509" s="5"/>
      <c r="G509" s="5"/>
    </row>
    <row r="510" spans="2:7" ht="15.75" x14ac:dyDescent="0.25">
      <c r="B510" s="5"/>
      <c r="C510" s="5"/>
      <c r="D510" s="5"/>
      <c r="E510" s="5"/>
      <c r="F510" s="5"/>
      <c r="G510" s="5"/>
    </row>
    <row r="511" spans="2:7" ht="15.75" x14ac:dyDescent="0.25">
      <c r="B511" s="5"/>
      <c r="C511" s="5"/>
      <c r="D511" s="5"/>
      <c r="E511" s="5"/>
      <c r="F511" s="5"/>
      <c r="G511" s="5"/>
    </row>
    <row r="512" spans="2:7" ht="15.75" x14ac:dyDescent="0.25">
      <c r="B512" s="5"/>
      <c r="C512" s="5"/>
      <c r="D512" s="5"/>
      <c r="E512" s="5"/>
      <c r="F512" s="5"/>
      <c r="G512" s="5"/>
    </row>
    <row r="513" spans="2:7" ht="15.75" x14ac:dyDescent="0.25">
      <c r="B513" s="5"/>
      <c r="C513" s="5"/>
      <c r="D513" s="5"/>
      <c r="E513" s="5"/>
      <c r="F513" s="5"/>
      <c r="G513" s="5"/>
    </row>
    <row r="514" spans="2:7" ht="15.75" x14ac:dyDescent="0.25">
      <c r="B514" s="5"/>
      <c r="C514" s="5"/>
      <c r="D514" s="5"/>
      <c r="E514" s="5"/>
      <c r="F514" s="5"/>
      <c r="G514" s="5"/>
    </row>
    <row r="515" spans="2:7" ht="15.75" x14ac:dyDescent="0.25">
      <c r="B515" s="5"/>
      <c r="C515" s="5"/>
      <c r="D515" s="5"/>
      <c r="E515" s="5"/>
      <c r="F515" s="5"/>
      <c r="G515" s="5"/>
    </row>
    <row r="516" spans="2:7" ht="15.75" x14ac:dyDescent="0.25">
      <c r="B516" s="5"/>
      <c r="C516" s="5"/>
      <c r="D516" s="5"/>
      <c r="E516" s="5"/>
      <c r="F516" s="5"/>
      <c r="G516" s="5"/>
    </row>
    <row r="517" spans="2:7" ht="15.75" x14ac:dyDescent="0.25">
      <c r="B517" s="5"/>
      <c r="C517" s="5"/>
      <c r="D517" s="5"/>
      <c r="E517" s="5"/>
      <c r="F517" s="5"/>
      <c r="G517" s="5"/>
    </row>
    <row r="518" spans="2:7" ht="15.75" x14ac:dyDescent="0.25">
      <c r="B518" s="5"/>
      <c r="C518" s="5"/>
      <c r="D518" s="5"/>
      <c r="E518" s="5"/>
      <c r="F518" s="5"/>
      <c r="G518" s="5"/>
    </row>
    <row r="519" spans="2:7" ht="15.75" x14ac:dyDescent="0.25">
      <c r="B519" s="5"/>
      <c r="C519" s="5"/>
      <c r="D519" s="5"/>
      <c r="E519" s="5"/>
      <c r="F519" s="5"/>
      <c r="G519" s="5"/>
    </row>
    <row r="520" spans="2:7" ht="15.75" x14ac:dyDescent="0.25">
      <c r="B520" s="5"/>
      <c r="C520" s="5"/>
      <c r="D520" s="5"/>
      <c r="E520" s="5"/>
      <c r="F520" s="5"/>
      <c r="G520" s="5"/>
    </row>
    <row r="521" spans="2:7" ht="15.75" x14ac:dyDescent="0.25">
      <c r="B521" s="5"/>
      <c r="C521" s="5"/>
      <c r="D521" s="5"/>
      <c r="E521" s="5"/>
      <c r="F521" s="5"/>
      <c r="G521" s="5"/>
    </row>
    <row r="522" spans="2:7" ht="15.75" x14ac:dyDescent="0.25">
      <c r="B522" s="5"/>
      <c r="C522" s="5"/>
      <c r="D522" s="5"/>
      <c r="E522" s="5"/>
      <c r="F522" s="5"/>
      <c r="G522" s="5"/>
    </row>
    <row r="523" spans="2:7" ht="15.75" x14ac:dyDescent="0.25">
      <c r="B523" s="5"/>
      <c r="C523" s="5"/>
      <c r="D523" s="5"/>
      <c r="E523" s="5"/>
      <c r="F523" s="5"/>
      <c r="G523" s="5"/>
    </row>
    <row r="524" spans="2:7" ht="15.75" x14ac:dyDescent="0.25">
      <c r="B524" s="5"/>
      <c r="C524" s="5"/>
      <c r="D524" s="5"/>
      <c r="E524" s="5"/>
      <c r="F524" s="5"/>
      <c r="G524" s="5"/>
    </row>
    <row r="525" spans="2:7" ht="15.75" x14ac:dyDescent="0.25">
      <c r="B525" s="5"/>
      <c r="C525" s="5"/>
      <c r="D525" s="5"/>
      <c r="E525" s="5"/>
      <c r="F525" s="5"/>
      <c r="G525" s="5"/>
    </row>
    <row r="526" spans="2:7" ht="15.75" x14ac:dyDescent="0.25">
      <c r="B526" s="5"/>
      <c r="C526" s="5"/>
      <c r="D526" s="5"/>
      <c r="E526" s="5"/>
      <c r="F526" s="5"/>
      <c r="G526" s="5"/>
    </row>
    <row r="527" spans="2:7" ht="15.75" x14ac:dyDescent="0.25">
      <c r="B527" s="5"/>
      <c r="C527" s="5"/>
      <c r="D527" s="5"/>
      <c r="E527" s="5"/>
      <c r="F527" s="5"/>
      <c r="G527" s="5"/>
    </row>
    <row r="528" spans="2:7" ht="15.75" x14ac:dyDescent="0.25">
      <c r="B528" s="5"/>
      <c r="C528" s="5"/>
      <c r="D528" s="5"/>
      <c r="E528" s="5"/>
      <c r="F528" s="5"/>
      <c r="G528" s="5"/>
    </row>
    <row r="529" spans="2:7" ht="15.75" x14ac:dyDescent="0.25">
      <c r="B529" s="5"/>
      <c r="C529" s="5"/>
      <c r="D529" s="5"/>
      <c r="E529" s="5"/>
      <c r="F529" s="5"/>
      <c r="G529" s="5"/>
    </row>
    <row r="530" spans="2:7" ht="15.75" x14ac:dyDescent="0.25">
      <c r="B530" s="5"/>
      <c r="C530" s="5"/>
      <c r="D530" s="5"/>
      <c r="E530" s="5"/>
      <c r="F530" s="5"/>
      <c r="G530" s="5"/>
    </row>
    <row r="531" spans="2:7" ht="15.75" x14ac:dyDescent="0.25">
      <c r="B531" s="5"/>
      <c r="C531" s="5"/>
      <c r="D531" s="5"/>
      <c r="E531" s="5"/>
      <c r="F531" s="5"/>
      <c r="G531" s="5"/>
    </row>
    <row r="532" spans="2:7" ht="15.75" x14ac:dyDescent="0.25">
      <c r="B532" s="5"/>
      <c r="C532" s="5"/>
      <c r="D532" s="5"/>
      <c r="E532" s="5"/>
      <c r="F532" s="5"/>
      <c r="G532" s="5"/>
    </row>
    <row r="533" spans="2:7" ht="15.75" x14ac:dyDescent="0.25">
      <c r="B533" s="5"/>
      <c r="C533" s="5"/>
      <c r="D533" s="5"/>
      <c r="E533" s="5"/>
      <c r="F533" s="5"/>
      <c r="G533" s="5"/>
    </row>
    <row r="534" spans="2:7" ht="15.75" x14ac:dyDescent="0.25">
      <c r="B534" s="5"/>
      <c r="C534" s="5"/>
      <c r="D534" s="5"/>
      <c r="E534" s="5"/>
      <c r="F534" s="5"/>
      <c r="G534" s="5"/>
    </row>
    <row r="535" spans="2:7" ht="15.75" x14ac:dyDescent="0.25">
      <c r="B535" s="5"/>
      <c r="C535" s="5"/>
      <c r="D535" s="5"/>
      <c r="E535" s="5"/>
      <c r="F535" s="5"/>
      <c r="G535" s="5"/>
    </row>
    <row r="536" spans="2:7" ht="15.75" x14ac:dyDescent="0.25">
      <c r="B536" s="5"/>
      <c r="C536" s="5"/>
      <c r="D536" s="5"/>
      <c r="E536" s="5"/>
      <c r="F536" s="5"/>
      <c r="G536" s="5"/>
    </row>
    <row r="537" spans="2:7" ht="15.75" x14ac:dyDescent="0.25">
      <c r="B537" s="5"/>
      <c r="C537" s="5"/>
      <c r="D537" s="5"/>
      <c r="E537" s="5"/>
      <c r="F537" s="5"/>
      <c r="G537" s="5"/>
    </row>
    <row r="538" spans="2:7" ht="15.75" x14ac:dyDescent="0.25">
      <c r="B538" s="5"/>
      <c r="C538" s="5"/>
      <c r="D538" s="5"/>
      <c r="E538" s="5"/>
      <c r="F538" s="5"/>
      <c r="G538" s="5"/>
    </row>
    <row r="539" spans="2:7" ht="15.75" x14ac:dyDescent="0.25">
      <c r="B539" s="5"/>
      <c r="C539" s="5"/>
      <c r="D539" s="5"/>
      <c r="E539" s="5"/>
      <c r="F539" s="5"/>
      <c r="G539" s="5"/>
    </row>
    <row r="540" spans="2:7" ht="15.75" x14ac:dyDescent="0.25">
      <c r="B540" s="5"/>
      <c r="C540" s="5"/>
      <c r="D540" s="5"/>
      <c r="E540" s="5"/>
      <c r="F540" s="5"/>
      <c r="G540" s="5"/>
    </row>
    <row r="541" spans="2:7" ht="15.75" x14ac:dyDescent="0.25">
      <c r="B541" s="5"/>
      <c r="C541" s="5"/>
      <c r="D541" s="5"/>
      <c r="E541" s="5"/>
      <c r="F541" s="5"/>
      <c r="G541" s="5"/>
    </row>
    <row r="542" spans="2:7" ht="15.75" x14ac:dyDescent="0.25">
      <c r="B542" s="5"/>
      <c r="C542" s="5"/>
      <c r="D542" s="5"/>
      <c r="E542" s="5"/>
      <c r="F542" s="5"/>
      <c r="G542" s="5"/>
    </row>
    <row r="543" spans="2:7" ht="15.75" x14ac:dyDescent="0.25">
      <c r="B543" s="5"/>
      <c r="C543" s="5"/>
      <c r="D543" s="5"/>
      <c r="E543" s="5"/>
      <c r="F543" s="5"/>
      <c r="G543" s="5"/>
    </row>
    <row r="544" spans="2:7" ht="15.75" x14ac:dyDescent="0.25">
      <c r="B544" s="5"/>
      <c r="C544" s="5"/>
      <c r="D544" s="5"/>
      <c r="E544" s="5"/>
      <c r="F544" s="5"/>
      <c r="G544" s="5"/>
    </row>
    <row r="545" spans="2:7" ht="15.75" x14ac:dyDescent="0.25">
      <c r="B545" s="5"/>
      <c r="C545" s="5"/>
      <c r="D545" s="5"/>
      <c r="E545" s="5"/>
      <c r="F545" s="5"/>
      <c r="G545" s="5"/>
    </row>
    <row r="546" spans="2:7" ht="15.75" x14ac:dyDescent="0.25">
      <c r="B546" s="5"/>
      <c r="C546" s="5"/>
      <c r="D546" s="5"/>
      <c r="E546" s="5"/>
      <c r="F546" s="5"/>
      <c r="G546" s="5"/>
    </row>
    <row r="547" spans="2:7" ht="15.75" x14ac:dyDescent="0.25">
      <c r="B547" s="5"/>
      <c r="C547" s="5"/>
      <c r="D547" s="5"/>
      <c r="E547" s="5"/>
      <c r="F547" s="5"/>
      <c r="G547" s="5"/>
    </row>
    <row r="548" spans="2:7" ht="15.75" x14ac:dyDescent="0.25">
      <c r="B548" s="5"/>
      <c r="C548" s="5"/>
      <c r="D548" s="5"/>
      <c r="E548" s="5"/>
      <c r="F548" s="5"/>
      <c r="G548" s="5"/>
    </row>
    <row r="549" spans="2:7" ht="15.75" x14ac:dyDescent="0.25">
      <c r="B549" s="5"/>
      <c r="C549" s="5"/>
      <c r="D549" s="5"/>
      <c r="E549" s="5"/>
      <c r="F549" s="5"/>
      <c r="G549" s="5"/>
    </row>
    <row r="550" spans="2:7" ht="15.75" x14ac:dyDescent="0.25">
      <c r="B550" s="5"/>
      <c r="C550" s="5"/>
      <c r="D550" s="5"/>
      <c r="E550" s="5"/>
      <c r="F550" s="5"/>
      <c r="G550" s="5"/>
    </row>
    <row r="551" spans="2:7" ht="15.75" x14ac:dyDescent="0.25">
      <c r="B551" s="5"/>
      <c r="C551" s="5"/>
      <c r="D551" s="5"/>
      <c r="E551" s="5"/>
      <c r="F551" s="5"/>
      <c r="G551" s="5"/>
    </row>
    <row r="552" spans="2:7" ht="15.75" x14ac:dyDescent="0.25">
      <c r="B552" s="5"/>
      <c r="C552" s="5"/>
      <c r="D552" s="5"/>
      <c r="E552" s="5"/>
      <c r="F552" s="5"/>
      <c r="G552" s="5"/>
    </row>
    <row r="553" spans="2:7" ht="15.75" x14ac:dyDescent="0.25">
      <c r="B553" s="5"/>
      <c r="C553" s="5"/>
      <c r="D553" s="5"/>
      <c r="E553" s="5"/>
      <c r="F553" s="5"/>
      <c r="G553" s="5"/>
    </row>
    <row r="554" spans="2:7" ht="15.75" x14ac:dyDescent="0.25">
      <c r="B554" s="5"/>
      <c r="C554" s="5"/>
      <c r="D554" s="5"/>
      <c r="E554" s="5"/>
      <c r="F554" s="5"/>
      <c r="G554" s="5"/>
    </row>
    <row r="555" spans="2:7" ht="15.75" x14ac:dyDescent="0.25">
      <c r="B555" s="5"/>
      <c r="C555" s="5"/>
      <c r="D555" s="5"/>
      <c r="E555" s="5"/>
      <c r="F555" s="5"/>
      <c r="G555" s="5"/>
    </row>
    <row r="556" spans="2:7" ht="15.75" x14ac:dyDescent="0.25">
      <c r="B556" s="5"/>
      <c r="C556" s="5"/>
      <c r="D556" s="5"/>
      <c r="E556" s="5"/>
      <c r="F556" s="5"/>
      <c r="G556" s="5"/>
    </row>
    <row r="557" spans="2:7" ht="15.75" x14ac:dyDescent="0.25">
      <c r="B557" s="5"/>
      <c r="C557" s="5"/>
      <c r="D557" s="5"/>
      <c r="E557" s="5"/>
      <c r="F557" s="5"/>
      <c r="G557" s="5"/>
    </row>
    <row r="558" spans="2:7" ht="15.75" x14ac:dyDescent="0.25">
      <c r="B558" s="5"/>
      <c r="C558" s="5"/>
      <c r="D558" s="5"/>
      <c r="E558" s="5"/>
      <c r="F558" s="5"/>
      <c r="G558" s="5"/>
    </row>
    <row r="559" spans="2:7" ht="15.75" x14ac:dyDescent="0.25">
      <c r="B559" s="5"/>
      <c r="C559" s="5"/>
      <c r="D559" s="5"/>
      <c r="E559" s="5"/>
      <c r="F559" s="5"/>
      <c r="G559" s="5"/>
    </row>
    <row r="560" spans="2:7" ht="15.75" x14ac:dyDescent="0.25">
      <c r="B560" s="5"/>
      <c r="C560" s="5"/>
      <c r="D560" s="5"/>
      <c r="E560" s="5"/>
      <c r="F560" s="5"/>
      <c r="G560" s="5"/>
    </row>
    <row r="561" spans="2:7" ht="15.75" x14ac:dyDescent="0.25">
      <c r="B561" s="5"/>
      <c r="C561" s="5"/>
      <c r="D561" s="5"/>
      <c r="E561" s="5"/>
      <c r="F561" s="5"/>
      <c r="G561" s="5"/>
    </row>
    <row r="562" spans="2:7" ht="15.75" x14ac:dyDescent="0.25">
      <c r="B562" s="5"/>
      <c r="C562" s="5"/>
      <c r="D562" s="5"/>
      <c r="E562" s="5"/>
      <c r="F562" s="5"/>
      <c r="G562" s="5"/>
    </row>
    <row r="563" spans="2:7" ht="15.75" x14ac:dyDescent="0.25">
      <c r="B563" s="5"/>
      <c r="C563" s="5"/>
      <c r="D563" s="5"/>
      <c r="E563" s="5"/>
      <c r="F563" s="5"/>
      <c r="G563" s="5"/>
    </row>
    <row r="564" spans="2:7" ht="15.75" x14ac:dyDescent="0.25">
      <c r="B564" s="5"/>
      <c r="C564" s="5"/>
      <c r="D564" s="5"/>
      <c r="E564" s="5"/>
      <c r="F564" s="5"/>
      <c r="G564" s="5"/>
    </row>
    <row r="565" spans="2:7" ht="15.75" x14ac:dyDescent="0.25">
      <c r="B565" s="5"/>
      <c r="C565" s="5"/>
      <c r="D565" s="5"/>
      <c r="E565" s="5"/>
      <c r="F565" s="5"/>
      <c r="G565" s="5"/>
    </row>
    <row r="566" spans="2:7" ht="15.75" x14ac:dyDescent="0.25">
      <c r="B566" s="5"/>
      <c r="C566" s="5"/>
      <c r="D566" s="5"/>
      <c r="E566" s="5"/>
      <c r="F566" s="5"/>
      <c r="G566" s="5"/>
    </row>
    <row r="567" spans="2:7" ht="15.75" x14ac:dyDescent="0.25">
      <c r="B567" s="5"/>
      <c r="C567" s="5"/>
      <c r="D567" s="5"/>
      <c r="E567" s="5"/>
      <c r="F567" s="5"/>
      <c r="G567" s="5"/>
    </row>
    <row r="568" spans="2:7" ht="15.75" x14ac:dyDescent="0.25">
      <c r="B568" s="5"/>
      <c r="C568" s="5"/>
      <c r="D568" s="5"/>
      <c r="E568" s="5"/>
      <c r="F568" s="5"/>
      <c r="G568" s="5"/>
    </row>
    <row r="569" spans="2:7" ht="15.75" x14ac:dyDescent="0.25">
      <c r="B569" s="5"/>
      <c r="C569" s="5"/>
      <c r="D569" s="5"/>
      <c r="E569" s="5"/>
      <c r="F569" s="5"/>
      <c r="G569" s="5"/>
    </row>
    <row r="570" spans="2:7" ht="15.75" x14ac:dyDescent="0.25">
      <c r="B570" s="5"/>
      <c r="C570" s="5"/>
      <c r="D570" s="5"/>
      <c r="E570" s="5"/>
      <c r="F570" s="5"/>
      <c r="G570" s="5"/>
    </row>
    <row r="571" spans="2:7" ht="15.75" x14ac:dyDescent="0.25">
      <c r="B571" s="5"/>
      <c r="C571" s="5"/>
      <c r="D571" s="5"/>
      <c r="E571" s="5"/>
      <c r="F571" s="5"/>
      <c r="G571" s="5"/>
    </row>
    <row r="572" spans="2:7" ht="15.75" x14ac:dyDescent="0.25">
      <c r="B572" s="5"/>
      <c r="C572" s="5"/>
      <c r="D572" s="5"/>
      <c r="E572" s="5"/>
      <c r="F572" s="5"/>
      <c r="G572" s="5"/>
    </row>
    <row r="573" spans="2:7" ht="15.75" x14ac:dyDescent="0.25">
      <c r="B573" s="5"/>
      <c r="C573" s="5"/>
      <c r="D573" s="5"/>
      <c r="E573" s="5"/>
      <c r="F573" s="5"/>
      <c r="G573" s="5"/>
    </row>
    <row r="574" spans="2:7" ht="15.75" x14ac:dyDescent="0.25">
      <c r="B574" s="5"/>
      <c r="C574" s="5"/>
      <c r="D574" s="5"/>
      <c r="E574" s="5"/>
      <c r="F574" s="5"/>
      <c r="G574" s="5"/>
    </row>
    <row r="575" spans="2:7" ht="15.75" x14ac:dyDescent="0.25">
      <c r="B575" s="5"/>
      <c r="C575" s="5"/>
      <c r="D575" s="5"/>
      <c r="E575" s="5"/>
      <c r="F575" s="5"/>
      <c r="G575" s="5"/>
    </row>
    <row r="576" spans="2:7" ht="15.75" x14ac:dyDescent="0.25">
      <c r="B576" s="5"/>
      <c r="C576" s="5"/>
      <c r="D576" s="5"/>
      <c r="E576" s="5"/>
      <c r="F576" s="5"/>
      <c r="G576" s="5"/>
    </row>
    <row r="577" spans="2:7" ht="15.75" x14ac:dyDescent="0.25">
      <c r="B577" s="5"/>
      <c r="C577" s="5"/>
      <c r="D577" s="5"/>
      <c r="E577" s="5"/>
      <c r="F577" s="5"/>
      <c r="G577" s="5"/>
    </row>
    <row r="578" spans="2:7" ht="15.75" x14ac:dyDescent="0.25">
      <c r="B578" s="5"/>
      <c r="C578" s="5"/>
      <c r="D578" s="5"/>
      <c r="E578" s="5"/>
      <c r="F578" s="5"/>
      <c r="G578" s="5"/>
    </row>
    <row r="579" spans="2:7" ht="15.75" x14ac:dyDescent="0.25">
      <c r="B579" s="5"/>
      <c r="C579" s="5"/>
      <c r="D579" s="5"/>
      <c r="E579" s="5"/>
      <c r="F579" s="5"/>
      <c r="G579" s="5"/>
    </row>
    <row r="580" spans="2:7" ht="15.75" x14ac:dyDescent="0.25">
      <c r="B580" s="5"/>
      <c r="C580" s="5"/>
      <c r="D580" s="5"/>
      <c r="E580" s="5"/>
      <c r="F580" s="5"/>
      <c r="G580" s="5"/>
    </row>
    <row r="581" spans="2:7" ht="15.75" x14ac:dyDescent="0.25">
      <c r="B581" s="5"/>
      <c r="C581" s="5"/>
      <c r="D581" s="5"/>
      <c r="E581" s="5"/>
      <c r="F581" s="5"/>
      <c r="G581" s="5"/>
    </row>
    <row r="582" spans="2:7" ht="15.75" x14ac:dyDescent="0.25">
      <c r="B582" s="5"/>
      <c r="C582" s="5"/>
      <c r="D582" s="5"/>
      <c r="E582" s="5"/>
      <c r="F582" s="5"/>
      <c r="G582" s="5"/>
    </row>
    <row r="583" spans="2:7" ht="15.75" x14ac:dyDescent="0.25">
      <c r="B583" s="5"/>
      <c r="C583" s="5"/>
      <c r="D583" s="5"/>
      <c r="E583" s="5"/>
      <c r="F583" s="5"/>
      <c r="G583" s="5"/>
    </row>
    <row r="584" spans="2:7" ht="15.75" x14ac:dyDescent="0.25">
      <c r="B584" s="5"/>
      <c r="C584" s="5"/>
      <c r="D584" s="5"/>
      <c r="E584" s="5"/>
      <c r="F584" s="5"/>
      <c r="G584" s="5"/>
    </row>
    <row r="585" spans="2:7" ht="15.75" x14ac:dyDescent="0.25">
      <c r="B585" s="5"/>
      <c r="C585" s="5"/>
      <c r="D585" s="5"/>
      <c r="E585" s="5"/>
      <c r="F585" s="5"/>
      <c r="G585" s="5"/>
    </row>
    <row r="586" spans="2:7" ht="15.75" x14ac:dyDescent="0.25">
      <c r="B586" s="5"/>
      <c r="C586" s="5"/>
      <c r="D586" s="5"/>
      <c r="E586" s="5"/>
      <c r="F586" s="5"/>
      <c r="G586" s="5"/>
    </row>
    <row r="587" spans="2:7" ht="15.75" x14ac:dyDescent="0.25">
      <c r="B587" s="5"/>
      <c r="C587" s="5"/>
      <c r="D587" s="5"/>
      <c r="E587" s="5"/>
      <c r="F587" s="5"/>
      <c r="G587" s="5"/>
    </row>
    <row r="588" spans="2:7" ht="15.75" x14ac:dyDescent="0.25">
      <c r="B588" s="5"/>
      <c r="C588" s="5"/>
      <c r="D588" s="5"/>
      <c r="E588" s="5"/>
      <c r="F588" s="5"/>
      <c r="G588" s="5"/>
    </row>
    <row r="589" spans="2:7" ht="15.75" x14ac:dyDescent="0.25">
      <c r="B589" s="5"/>
      <c r="C589" s="5"/>
      <c r="D589" s="5"/>
      <c r="E589" s="5"/>
      <c r="F589" s="5"/>
      <c r="G589" s="5"/>
    </row>
    <row r="590" spans="2:7" ht="15.75" x14ac:dyDescent="0.25">
      <c r="B590" s="5"/>
      <c r="C590" s="5"/>
      <c r="D590" s="5"/>
      <c r="E590" s="5"/>
      <c r="F590" s="5"/>
      <c r="G590" s="5"/>
    </row>
    <row r="591" spans="2:7" ht="15.75" x14ac:dyDescent="0.25">
      <c r="B591" s="5"/>
      <c r="C591" s="5"/>
      <c r="D591" s="5"/>
      <c r="E591" s="5"/>
      <c r="F591" s="5"/>
      <c r="G591" s="5"/>
    </row>
    <row r="592" spans="2:7" ht="15.75" x14ac:dyDescent="0.25">
      <c r="B592" s="5"/>
      <c r="C592" s="5"/>
      <c r="D592" s="5"/>
      <c r="E592" s="5"/>
      <c r="F592" s="5"/>
      <c r="G592" s="5"/>
    </row>
    <row r="593" spans="2:7" ht="15.75" x14ac:dyDescent="0.25">
      <c r="B593" s="5"/>
      <c r="C593" s="5"/>
      <c r="D593" s="5"/>
      <c r="E593" s="5"/>
      <c r="F593" s="5"/>
      <c r="G593" s="5"/>
    </row>
    <row r="594" spans="2:7" ht="15.75" x14ac:dyDescent="0.25">
      <c r="B594" s="5"/>
      <c r="C594" s="5"/>
      <c r="D594" s="5"/>
      <c r="E594" s="5"/>
      <c r="F594" s="5"/>
      <c r="G594" s="5"/>
    </row>
    <row r="595" spans="2:7" ht="15.75" x14ac:dyDescent="0.25">
      <c r="B595" s="5"/>
      <c r="C595" s="5"/>
      <c r="D595" s="5"/>
      <c r="E595" s="5"/>
      <c r="F595" s="5"/>
      <c r="G595" s="5"/>
    </row>
    <row r="596" spans="2:7" ht="15.75" x14ac:dyDescent="0.25">
      <c r="B596" s="5"/>
      <c r="C596" s="5"/>
      <c r="D596" s="5"/>
      <c r="E596" s="5"/>
      <c r="F596" s="5"/>
      <c r="G596" s="5"/>
    </row>
    <row r="597" spans="2:7" ht="15.75" x14ac:dyDescent="0.25">
      <c r="B597" s="5"/>
      <c r="C597" s="5"/>
      <c r="D597" s="5"/>
      <c r="E597" s="5"/>
      <c r="F597" s="5"/>
      <c r="G597" s="5"/>
    </row>
    <row r="598" spans="2:7" ht="15.75" x14ac:dyDescent="0.25">
      <c r="B598" s="5"/>
      <c r="C598" s="5"/>
      <c r="D598" s="5"/>
      <c r="E598" s="5"/>
      <c r="F598" s="5"/>
      <c r="G598" s="5"/>
    </row>
    <row r="599" spans="2:7" ht="15.75" x14ac:dyDescent="0.25">
      <c r="B599" s="5"/>
      <c r="C599" s="5"/>
      <c r="D599" s="5"/>
      <c r="E599" s="5"/>
      <c r="F599" s="5"/>
      <c r="G599" s="5"/>
    </row>
    <row r="600" spans="2:7" ht="15.75" x14ac:dyDescent="0.25">
      <c r="B600" s="5"/>
      <c r="C600" s="5"/>
      <c r="D600" s="5"/>
      <c r="E600" s="5"/>
      <c r="F600" s="5"/>
      <c r="G600" s="5"/>
    </row>
    <row r="601" spans="2:7" ht="15.75" x14ac:dyDescent="0.25">
      <c r="B601" s="5"/>
      <c r="C601" s="5"/>
      <c r="D601" s="5"/>
      <c r="E601" s="5"/>
      <c r="F601" s="5"/>
      <c r="G601" s="5"/>
    </row>
    <row r="602" spans="2:7" ht="15.75" x14ac:dyDescent="0.25">
      <c r="B602" s="5"/>
      <c r="C602" s="5"/>
      <c r="D602" s="5"/>
      <c r="E602" s="5"/>
      <c r="F602" s="5"/>
      <c r="G602" s="5"/>
    </row>
    <row r="603" spans="2:7" ht="15.75" x14ac:dyDescent="0.25">
      <c r="B603" s="5"/>
      <c r="C603" s="5"/>
      <c r="D603" s="5"/>
      <c r="E603" s="5"/>
      <c r="F603" s="5"/>
      <c r="G603" s="5"/>
    </row>
    <row r="604" spans="2:7" ht="15.75" x14ac:dyDescent="0.25">
      <c r="B604" s="5"/>
      <c r="C604" s="5"/>
      <c r="D604" s="5"/>
      <c r="E604" s="5"/>
      <c r="F604" s="5"/>
      <c r="G604" s="5"/>
    </row>
    <row r="605" spans="2:7" ht="15.75" x14ac:dyDescent="0.25">
      <c r="B605" s="5"/>
      <c r="C605" s="5"/>
      <c r="D605" s="5"/>
      <c r="E605" s="5"/>
      <c r="F605" s="5"/>
      <c r="G605" s="5"/>
    </row>
    <row r="606" spans="2:7" ht="15.75" x14ac:dyDescent="0.25">
      <c r="B606" s="5"/>
      <c r="C606" s="5"/>
      <c r="D606" s="5"/>
      <c r="E606" s="5"/>
      <c r="F606" s="5"/>
      <c r="G606" s="5"/>
    </row>
    <row r="607" spans="2:7" ht="15.75" x14ac:dyDescent="0.25">
      <c r="B607" s="5"/>
      <c r="C607" s="5"/>
      <c r="D607" s="5"/>
      <c r="E607" s="5"/>
      <c r="F607" s="5"/>
      <c r="G607" s="5"/>
    </row>
    <row r="608" spans="2:7" ht="15.75" x14ac:dyDescent="0.25">
      <c r="B608" s="5"/>
      <c r="C608" s="5"/>
      <c r="D608" s="5"/>
      <c r="E608" s="5"/>
      <c r="F608" s="5"/>
      <c r="G608" s="5"/>
    </row>
    <row r="609" spans="2:7" ht="15.75" x14ac:dyDescent="0.25">
      <c r="B609" s="5"/>
      <c r="C609" s="5"/>
      <c r="D609" s="5"/>
      <c r="E609" s="5"/>
      <c r="F609" s="5"/>
      <c r="G609" s="5"/>
    </row>
    <row r="610" spans="2:7" ht="15.75" x14ac:dyDescent="0.25">
      <c r="B610" s="5"/>
      <c r="C610" s="5"/>
      <c r="D610" s="5"/>
      <c r="E610" s="5"/>
      <c r="F610" s="5"/>
      <c r="G610" s="5"/>
    </row>
    <row r="611" spans="2:7" ht="15.75" x14ac:dyDescent="0.25">
      <c r="B611" s="5"/>
      <c r="C611" s="5"/>
      <c r="D611" s="5"/>
      <c r="E611" s="5"/>
      <c r="F611" s="5"/>
      <c r="G611" s="5"/>
    </row>
    <row r="612" spans="2:7" ht="15.75" x14ac:dyDescent="0.25">
      <c r="B612" s="5"/>
      <c r="C612" s="5"/>
      <c r="D612" s="5"/>
      <c r="E612" s="5"/>
      <c r="F612" s="5"/>
      <c r="G612" s="5"/>
    </row>
    <row r="613" spans="2:7" ht="15.75" x14ac:dyDescent="0.25">
      <c r="B613" s="5"/>
      <c r="C613" s="5"/>
      <c r="D613" s="5"/>
      <c r="E613" s="5"/>
      <c r="F613" s="5"/>
      <c r="G613" s="5"/>
    </row>
    <row r="614" spans="2:7" ht="15.75" x14ac:dyDescent="0.25">
      <c r="B614" s="5"/>
      <c r="C614" s="5"/>
      <c r="D614" s="5"/>
      <c r="E614" s="5"/>
      <c r="F614" s="5"/>
      <c r="G614" s="5"/>
    </row>
    <row r="615" spans="2:7" ht="15.75" x14ac:dyDescent="0.25">
      <c r="B615" s="5"/>
      <c r="C615" s="5"/>
      <c r="D615" s="5"/>
      <c r="E615" s="5"/>
      <c r="F615" s="5"/>
      <c r="G615" s="5"/>
    </row>
    <row r="616" spans="2:7" ht="15.75" x14ac:dyDescent="0.25">
      <c r="B616" s="5"/>
      <c r="C616" s="5"/>
      <c r="D616" s="5"/>
      <c r="E616" s="5"/>
      <c r="F616" s="5"/>
      <c r="G616" s="5"/>
    </row>
    <row r="617" spans="2:7" ht="15.75" x14ac:dyDescent="0.25">
      <c r="B617" s="5"/>
      <c r="C617" s="5"/>
      <c r="D617" s="5"/>
      <c r="E617" s="5"/>
      <c r="F617" s="5"/>
      <c r="G617" s="5"/>
    </row>
    <row r="618" spans="2:7" ht="15.75" x14ac:dyDescent="0.25">
      <c r="B618" s="5"/>
      <c r="C618" s="5"/>
      <c r="D618" s="5"/>
      <c r="E618" s="5"/>
      <c r="F618" s="5"/>
      <c r="G618" s="5"/>
    </row>
    <row r="619" spans="2:7" ht="15.75" x14ac:dyDescent="0.25">
      <c r="B619" s="5"/>
      <c r="C619" s="5"/>
      <c r="D619" s="5"/>
      <c r="E619" s="5"/>
      <c r="F619" s="5"/>
      <c r="G619" s="5"/>
    </row>
    <row r="620" spans="2:7" ht="15.75" x14ac:dyDescent="0.25">
      <c r="B620" s="5"/>
      <c r="C620" s="5"/>
      <c r="D620" s="5"/>
      <c r="E620" s="5"/>
      <c r="F620" s="5"/>
      <c r="G620" s="5"/>
    </row>
    <row r="621" spans="2:7" ht="15.75" x14ac:dyDescent="0.25">
      <c r="B621" s="5"/>
      <c r="C621" s="5"/>
      <c r="D621" s="5"/>
      <c r="E621" s="5"/>
      <c r="F621" s="5"/>
      <c r="G621" s="5"/>
    </row>
    <row r="622" spans="2:7" ht="15.75" x14ac:dyDescent="0.25">
      <c r="B622" s="5"/>
      <c r="C622" s="5"/>
      <c r="D622" s="5"/>
      <c r="E622" s="5"/>
      <c r="F622" s="5"/>
      <c r="G622" s="5"/>
    </row>
    <row r="623" spans="2:7" ht="15.75" x14ac:dyDescent="0.25">
      <c r="B623" s="5"/>
      <c r="C623" s="5"/>
      <c r="D623" s="5"/>
      <c r="E623" s="5"/>
      <c r="F623" s="5"/>
      <c r="G623" s="5"/>
    </row>
    <row r="624" spans="2:7" ht="15.75" x14ac:dyDescent="0.25">
      <c r="B624" s="5"/>
      <c r="C624" s="5"/>
      <c r="D624" s="5"/>
      <c r="E624" s="5"/>
      <c r="F624" s="5"/>
      <c r="G624" s="5"/>
    </row>
    <row r="625" spans="2:7" ht="15.75" x14ac:dyDescent="0.25">
      <c r="B625" s="5"/>
      <c r="C625" s="5"/>
      <c r="D625" s="5"/>
      <c r="E625" s="5"/>
      <c r="F625" s="5"/>
      <c r="G625" s="5"/>
    </row>
    <row r="626" spans="2:7" ht="15.75" x14ac:dyDescent="0.25">
      <c r="B626" s="5"/>
      <c r="C626" s="5"/>
      <c r="D626" s="5"/>
      <c r="E626" s="5"/>
      <c r="F626" s="5"/>
      <c r="G626" s="5"/>
    </row>
    <row r="627" spans="2:7" ht="15.75" x14ac:dyDescent="0.25">
      <c r="B627" s="5"/>
      <c r="C627" s="5"/>
      <c r="D627" s="5"/>
      <c r="E627" s="5"/>
      <c r="F627" s="5"/>
      <c r="G627" s="5"/>
    </row>
    <row r="628" spans="2:7" ht="15.75" x14ac:dyDescent="0.25">
      <c r="B628" s="5"/>
      <c r="C628" s="5"/>
      <c r="D628" s="5"/>
      <c r="E628" s="5"/>
      <c r="F628" s="5"/>
      <c r="G628" s="5"/>
    </row>
    <row r="629" spans="2:7" ht="15.75" x14ac:dyDescent="0.25">
      <c r="B629" s="5"/>
      <c r="C629" s="5"/>
      <c r="D629" s="5"/>
      <c r="E629" s="5"/>
      <c r="F629" s="5"/>
      <c r="G629" s="5"/>
    </row>
    <row r="630" spans="2:7" ht="15.75" x14ac:dyDescent="0.25">
      <c r="B630" s="5"/>
      <c r="C630" s="5"/>
      <c r="D630" s="5"/>
      <c r="E630" s="5"/>
      <c r="F630" s="5"/>
      <c r="G630" s="5"/>
    </row>
    <row r="631" spans="2:7" ht="15.75" x14ac:dyDescent="0.25">
      <c r="B631" s="5"/>
      <c r="C631" s="5"/>
      <c r="D631" s="5"/>
      <c r="E631" s="5"/>
      <c r="F631" s="5"/>
      <c r="G631" s="5"/>
    </row>
    <row r="632" spans="2:7" ht="15.75" x14ac:dyDescent="0.25">
      <c r="B632" s="5"/>
      <c r="C632" s="5"/>
      <c r="D632" s="5"/>
      <c r="E632" s="5"/>
      <c r="F632" s="5"/>
      <c r="G632" s="5"/>
    </row>
    <row r="633" spans="2:7" ht="15.75" x14ac:dyDescent="0.25">
      <c r="B633" s="5"/>
      <c r="C633" s="5"/>
      <c r="D633" s="5"/>
      <c r="E633" s="5"/>
      <c r="F633" s="5"/>
      <c r="G633" s="5"/>
    </row>
    <row r="634" spans="2:7" ht="15.75" x14ac:dyDescent="0.25">
      <c r="B634" s="5"/>
      <c r="C634" s="5"/>
      <c r="D634" s="5"/>
      <c r="E634" s="5"/>
      <c r="F634" s="5"/>
      <c r="G634" s="5"/>
    </row>
    <row r="635" spans="2:7" ht="15.75" x14ac:dyDescent="0.25">
      <c r="B635" s="5"/>
      <c r="C635" s="5"/>
      <c r="D635" s="5"/>
      <c r="E635" s="5"/>
      <c r="F635" s="5"/>
      <c r="G635" s="5"/>
    </row>
    <row r="636" spans="2:7" ht="15.75" x14ac:dyDescent="0.25">
      <c r="B636" s="5"/>
      <c r="C636" s="5"/>
      <c r="D636" s="5"/>
      <c r="E636" s="5"/>
      <c r="F636" s="5"/>
      <c r="G636" s="5"/>
    </row>
    <row r="637" spans="2:7" ht="15.75" x14ac:dyDescent="0.25">
      <c r="B637" s="5"/>
      <c r="C637" s="5"/>
      <c r="D637" s="5"/>
      <c r="E637" s="5"/>
      <c r="F637" s="5"/>
      <c r="G637" s="5"/>
    </row>
    <row r="638" spans="2:7" ht="15.75" x14ac:dyDescent="0.25">
      <c r="B638" s="5"/>
      <c r="C638" s="5"/>
      <c r="D638" s="5"/>
      <c r="E638" s="5"/>
      <c r="F638" s="5"/>
      <c r="G638" s="5"/>
    </row>
    <row r="639" spans="2:7" ht="15.75" x14ac:dyDescent="0.25">
      <c r="B639" s="5"/>
      <c r="C639" s="5"/>
      <c r="D639" s="5"/>
      <c r="E639" s="5"/>
      <c r="F639" s="5"/>
      <c r="G639" s="5"/>
    </row>
    <row r="640" spans="2:7" ht="15.75" x14ac:dyDescent="0.25">
      <c r="B640" s="5"/>
      <c r="C640" s="5"/>
      <c r="D640" s="5"/>
      <c r="E640" s="5"/>
      <c r="F640" s="5"/>
      <c r="G640" s="5"/>
    </row>
    <row r="641" spans="2:7" ht="15.75" x14ac:dyDescent="0.25">
      <c r="B641" s="5"/>
      <c r="C641" s="5"/>
      <c r="D641" s="5"/>
      <c r="E641" s="5"/>
      <c r="F641" s="5"/>
      <c r="G641" s="5"/>
    </row>
    <row r="642" spans="2:7" ht="15.75" x14ac:dyDescent="0.25">
      <c r="B642" s="5"/>
      <c r="C642" s="5"/>
      <c r="D642" s="5"/>
      <c r="E642" s="5"/>
      <c r="F642" s="5"/>
      <c r="G642" s="5"/>
    </row>
    <row r="643" spans="2:7" ht="15.75" x14ac:dyDescent="0.25">
      <c r="B643" s="5"/>
      <c r="C643" s="5"/>
      <c r="D643" s="5"/>
      <c r="E643" s="5"/>
      <c r="F643" s="5"/>
      <c r="G643" s="5"/>
    </row>
    <row r="644" spans="2:7" ht="15.75" x14ac:dyDescent="0.25">
      <c r="B644" s="5"/>
      <c r="C644" s="5"/>
      <c r="D644" s="5"/>
      <c r="E644" s="5"/>
      <c r="F644" s="5"/>
      <c r="G644" s="5"/>
    </row>
    <row r="645" spans="2:7" ht="15.75" x14ac:dyDescent="0.25">
      <c r="B645" s="5"/>
      <c r="C645" s="5"/>
      <c r="D645" s="5"/>
      <c r="E645" s="5"/>
      <c r="F645" s="5"/>
      <c r="G645" s="5"/>
    </row>
    <row r="646" spans="2:7" ht="15.75" x14ac:dyDescent="0.25">
      <c r="B646" s="5"/>
      <c r="C646" s="5"/>
      <c r="D646" s="5"/>
      <c r="E646" s="5"/>
      <c r="F646" s="5"/>
      <c r="G646" s="5"/>
    </row>
    <row r="647" spans="2:7" ht="15.75" x14ac:dyDescent="0.25">
      <c r="B647" s="5"/>
      <c r="C647" s="5"/>
      <c r="D647" s="5"/>
      <c r="E647" s="5"/>
      <c r="F647" s="5"/>
      <c r="G647" s="5"/>
    </row>
    <row r="648" spans="2:7" ht="15.75" x14ac:dyDescent="0.25">
      <c r="B648" s="5"/>
      <c r="C648" s="5"/>
      <c r="D648" s="5"/>
      <c r="E648" s="5"/>
      <c r="F648" s="5"/>
      <c r="G648" s="5"/>
    </row>
    <row r="649" spans="2:7" ht="15.75" x14ac:dyDescent="0.25">
      <c r="B649" s="5"/>
      <c r="C649" s="5"/>
      <c r="D649" s="5"/>
      <c r="E649" s="5"/>
      <c r="F649" s="5"/>
      <c r="G649" s="5"/>
    </row>
    <row r="650" spans="2:7" ht="15.75" x14ac:dyDescent="0.25">
      <c r="B650" s="5"/>
      <c r="C650" s="5"/>
      <c r="D650" s="5"/>
      <c r="E650" s="5"/>
      <c r="F650" s="5"/>
      <c r="G650" s="5"/>
    </row>
    <row r="651" spans="2:7" ht="15.75" x14ac:dyDescent="0.25">
      <c r="B651" s="5"/>
      <c r="C651" s="5"/>
      <c r="D651" s="5"/>
      <c r="E651" s="5"/>
      <c r="F651" s="5"/>
      <c r="G651" s="5"/>
    </row>
    <row r="652" spans="2:7" ht="15.75" x14ac:dyDescent="0.25">
      <c r="B652" s="5"/>
      <c r="C652" s="5"/>
      <c r="D652" s="5"/>
      <c r="E652" s="5"/>
      <c r="F652" s="5"/>
      <c r="G652" s="5"/>
    </row>
    <row r="653" spans="2:7" ht="15.75" x14ac:dyDescent="0.25">
      <c r="B653" s="5"/>
      <c r="C653" s="5"/>
      <c r="D653" s="5"/>
      <c r="E653" s="5"/>
      <c r="F653" s="5"/>
      <c r="G653" s="5"/>
    </row>
    <row r="654" spans="2:7" ht="15.75" x14ac:dyDescent="0.25">
      <c r="B654" s="5"/>
      <c r="C654" s="5"/>
      <c r="D654" s="5"/>
      <c r="E654" s="5"/>
      <c r="F654" s="5"/>
      <c r="G654" s="5"/>
    </row>
    <row r="655" spans="2:7" ht="15.75" x14ac:dyDescent="0.25">
      <c r="B655" s="5"/>
      <c r="C655" s="5"/>
      <c r="D655" s="5"/>
      <c r="E655" s="5"/>
      <c r="F655" s="5"/>
      <c r="G655" s="5"/>
    </row>
    <row r="656" spans="2:7" ht="15.75" x14ac:dyDescent="0.25">
      <c r="B656" s="5"/>
      <c r="C656" s="5"/>
      <c r="D656" s="5"/>
      <c r="E656" s="5"/>
      <c r="F656" s="5"/>
      <c r="G656" s="5"/>
    </row>
    <row r="657" spans="2:7" ht="15.75" x14ac:dyDescent="0.25">
      <c r="B657" s="5"/>
      <c r="C657" s="5"/>
      <c r="D657" s="5"/>
      <c r="E657" s="5"/>
      <c r="F657" s="5"/>
      <c r="G657" s="5"/>
    </row>
    <row r="658" spans="2:7" ht="15.75" x14ac:dyDescent="0.25">
      <c r="B658" s="5"/>
      <c r="C658" s="5"/>
      <c r="D658" s="5"/>
      <c r="E658" s="5"/>
      <c r="F658" s="5"/>
      <c r="G658" s="5"/>
    </row>
    <row r="659" spans="2:7" ht="15.75" x14ac:dyDescent="0.25">
      <c r="B659" s="5"/>
      <c r="C659" s="5"/>
      <c r="D659" s="5"/>
      <c r="E659" s="5"/>
      <c r="F659" s="5"/>
      <c r="G659" s="5"/>
    </row>
    <row r="660" spans="2:7" ht="15.75" x14ac:dyDescent="0.25">
      <c r="B660" s="5"/>
      <c r="C660" s="5"/>
      <c r="D660" s="5"/>
      <c r="E660" s="5"/>
      <c r="F660" s="5"/>
      <c r="G660" s="5"/>
    </row>
    <row r="661" spans="2:7" ht="15.75" x14ac:dyDescent="0.25">
      <c r="B661" s="5"/>
      <c r="C661" s="5"/>
      <c r="D661" s="5"/>
      <c r="E661" s="5"/>
      <c r="F661" s="5"/>
      <c r="G661" s="5"/>
    </row>
    <row r="662" spans="2:7" ht="15.75" x14ac:dyDescent="0.25">
      <c r="B662" s="5"/>
      <c r="C662" s="5"/>
      <c r="D662" s="5"/>
      <c r="E662" s="5"/>
      <c r="F662" s="5"/>
      <c r="G662" s="5"/>
    </row>
    <row r="663" spans="2:7" ht="15.75" x14ac:dyDescent="0.25">
      <c r="B663" s="5"/>
      <c r="C663" s="5"/>
      <c r="D663" s="5"/>
      <c r="E663" s="5"/>
      <c r="F663" s="5"/>
      <c r="G663" s="5"/>
    </row>
    <row r="664" spans="2:7" ht="15.75" x14ac:dyDescent="0.25">
      <c r="B664" s="5"/>
      <c r="C664" s="5"/>
      <c r="D664" s="5"/>
      <c r="E664" s="5"/>
      <c r="F664" s="5"/>
      <c r="G664" s="5"/>
    </row>
    <row r="665" spans="2:7" ht="15.75" x14ac:dyDescent="0.25">
      <c r="B665" s="5"/>
      <c r="C665" s="5"/>
      <c r="D665" s="5"/>
      <c r="E665" s="5"/>
      <c r="F665" s="5"/>
      <c r="G665" s="5"/>
    </row>
    <row r="666" spans="2:7" ht="15.75" x14ac:dyDescent="0.25">
      <c r="B666" s="5"/>
      <c r="C666" s="5"/>
      <c r="D666" s="5"/>
      <c r="E666" s="5"/>
      <c r="F666" s="5"/>
      <c r="G666" s="5"/>
    </row>
    <row r="667" spans="2:7" ht="15.75" x14ac:dyDescent="0.25">
      <c r="B667" s="5"/>
      <c r="C667" s="5"/>
      <c r="D667" s="5"/>
      <c r="E667" s="5"/>
      <c r="F667" s="5"/>
      <c r="G667" s="5"/>
    </row>
    <row r="668" spans="2:7" ht="15.75" x14ac:dyDescent="0.25">
      <c r="B668" s="5"/>
      <c r="C668" s="5"/>
      <c r="D668" s="5"/>
      <c r="E668" s="5"/>
      <c r="F668" s="5"/>
      <c r="G668" s="5"/>
    </row>
    <row r="669" spans="2:7" ht="15.75" x14ac:dyDescent="0.25">
      <c r="B669" s="5"/>
      <c r="C669" s="5"/>
      <c r="D669" s="5"/>
      <c r="E669" s="5"/>
      <c r="F669" s="5"/>
      <c r="G669" s="5"/>
    </row>
    <row r="670" spans="2:7" ht="15.75" x14ac:dyDescent="0.25">
      <c r="B670" s="5"/>
      <c r="C670" s="5"/>
      <c r="D670" s="5"/>
      <c r="E670" s="5"/>
      <c r="F670" s="5"/>
      <c r="G670" s="5"/>
    </row>
    <row r="671" spans="2:7" ht="15.75" x14ac:dyDescent="0.25">
      <c r="B671" s="5"/>
      <c r="C671" s="5"/>
      <c r="D671" s="5"/>
      <c r="E671" s="5"/>
      <c r="F671" s="5"/>
      <c r="G671" s="5"/>
    </row>
    <row r="672" spans="2:7" ht="15.75" x14ac:dyDescent="0.25">
      <c r="B672" s="5"/>
      <c r="C672" s="5"/>
      <c r="D672" s="5"/>
      <c r="E672" s="5"/>
      <c r="F672" s="5"/>
      <c r="G672" s="5"/>
    </row>
    <row r="673" spans="2:7" ht="15.75" x14ac:dyDescent="0.25">
      <c r="B673" s="5"/>
      <c r="C673" s="5"/>
      <c r="D673" s="5"/>
      <c r="E673" s="5"/>
      <c r="F673" s="5"/>
      <c r="G673" s="5"/>
    </row>
    <row r="674" spans="2:7" ht="15.75" x14ac:dyDescent="0.25">
      <c r="B674" s="5"/>
      <c r="C674" s="5"/>
      <c r="D674" s="5"/>
      <c r="E674" s="5"/>
      <c r="F674" s="5"/>
      <c r="G674" s="5"/>
    </row>
    <row r="675" spans="2:7" ht="15.75" x14ac:dyDescent="0.25">
      <c r="B675" s="5"/>
      <c r="C675" s="5"/>
      <c r="D675" s="5"/>
      <c r="E675" s="5"/>
      <c r="F675" s="5"/>
      <c r="G675" s="5"/>
    </row>
    <row r="676" spans="2:7" ht="15.75" x14ac:dyDescent="0.25">
      <c r="B676" s="5"/>
      <c r="C676" s="5"/>
      <c r="D676" s="5"/>
      <c r="E676" s="5"/>
      <c r="F676" s="5"/>
      <c r="G676" s="5"/>
    </row>
    <row r="677" spans="2:7" ht="15.75" x14ac:dyDescent="0.25">
      <c r="B677" s="5"/>
      <c r="C677" s="5"/>
      <c r="D677" s="5"/>
      <c r="E677" s="5"/>
      <c r="F677" s="5"/>
      <c r="G677" s="5"/>
    </row>
    <row r="678" spans="2:7" ht="15.75" x14ac:dyDescent="0.25">
      <c r="B678" s="5"/>
      <c r="C678" s="5"/>
      <c r="D678" s="5"/>
      <c r="E678" s="5"/>
      <c r="F678" s="5"/>
      <c r="G678" s="5"/>
    </row>
    <row r="679" spans="2:7" ht="15.75" x14ac:dyDescent="0.25">
      <c r="B679" s="5"/>
      <c r="C679" s="5"/>
      <c r="D679" s="5"/>
      <c r="E679" s="5"/>
      <c r="F679" s="5"/>
      <c r="G679" s="5"/>
    </row>
    <row r="680" spans="2:7" ht="15.75" x14ac:dyDescent="0.25">
      <c r="B680" s="5"/>
      <c r="C680" s="5"/>
      <c r="D680" s="5"/>
      <c r="E680" s="5"/>
      <c r="F680" s="5"/>
      <c r="G680" s="5"/>
    </row>
    <row r="681" spans="2:7" ht="15.75" x14ac:dyDescent="0.25">
      <c r="B681" s="5"/>
      <c r="C681" s="5"/>
      <c r="D681" s="5"/>
      <c r="E681" s="5"/>
      <c r="F681" s="5"/>
      <c r="G681" s="5"/>
    </row>
    <row r="682" spans="2:7" ht="15.75" x14ac:dyDescent="0.25">
      <c r="B682" s="5"/>
      <c r="C682" s="5"/>
      <c r="D682" s="5"/>
      <c r="E682" s="5"/>
      <c r="F682" s="5"/>
      <c r="G682" s="5"/>
    </row>
    <row r="683" spans="2:7" ht="15.75" x14ac:dyDescent="0.25">
      <c r="B683" s="5"/>
      <c r="C683" s="5"/>
      <c r="D683" s="5"/>
      <c r="E683" s="5"/>
      <c r="F683" s="5"/>
      <c r="G683" s="5"/>
    </row>
    <row r="684" spans="2:7" ht="15.75" x14ac:dyDescent="0.25">
      <c r="B684" s="5"/>
      <c r="C684" s="5"/>
      <c r="D684" s="5"/>
      <c r="E684" s="5"/>
      <c r="F684" s="5"/>
      <c r="G684" s="5"/>
    </row>
    <row r="685" spans="2:7" ht="15.75" x14ac:dyDescent="0.25">
      <c r="B685" s="5"/>
      <c r="C685" s="5"/>
      <c r="D685" s="5"/>
      <c r="E685" s="5"/>
      <c r="F685" s="5"/>
      <c r="G685" s="5"/>
    </row>
    <row r="686" spans="2:7" ht="15.75" x14ac:dyDescent="0.25">
      <c r="B686" s="5"/>
      <c r="C686" s="5"/>
      <c r="D686" s="5"/>
      <c r="E686" s="5"/>
      <c r="F686" s="5"/>
      <c r="G686" s="5"/>
    </row>
    <row r="687" spans="2:7" ht="15.75" x14ac:dyDescent="0.25">
      <c r="B687" s="5"/>
      <c r="C687" s="5"/>
      <c r="D687" s="5"/>
      <c r="E687" s="5"/>
      <c r="F687" s="5"/>
      <c r="G687" s="5"/>
    </row>
    <row r="688" spans="2:7" ht="15.75" x14ac:dyDescent="0.25">
      <c r="B688" s="5"/>
      <c r="C688" s="5"/>
      <c r="D688" s="5"/>
      <c r="E688" s="5"/>
      <c r="F688" s="5"/>
      <c r="G688" s="5"/>
    </row>
    <row r="689" spans="2:7" ht="15.75" x14ac:dyDescent="0.25">
      <c r="B689" s="5"/>
      <c r="C689" s="5"/>
      <c r="D689" s="5"/>
      <c r="E689" s="5"/>
      <c r="F689" s="5"/>
      <c r="G689" s="5"/>
    </row>
    <row r="690" spans="2:7" ht="15.75" x14ac:dyDescent="0.25">
      <c r="B690" s="5"/>
      <c r="C690" s="5"/>
      <c r="D690" s="5"/>
      <c r="E690" s="5"/>
      <c r="F690" s="5"/>
      <c r="G690" s="5"/>
    </row>
    <row r="691" spans="2:7" ht="15.75" x14ac:dyDescent="0.25">
      <c r="B691" s="5"/>
      <c r="C691" s="5"/>
      <c r="D691" s="5"/>
      <c r="E691" s="5"/>
      <c r="F691" s="5"/>
      <c r="G691" s="5"/>
    </row>
    <row r="692" spans="2:7" ht="15.75" x14ac:dyDescent="0.25">
      <c r="B692" s="5"/>
      <c r="C692" s="5"/>
      <c r="D692" s="5"/>
      <c r="E692" s="5"/>
      <c r="F692" s="5"/>
      <c r="G692" s="5"/>
    </row>
    <row r="693" spans="2:7" ht="15.75" x14ac:dyDescent="0.25">
      <c r="B693" s="5"/>
      <c r="C693" s="5"/>
      <c r="D693" s="5"/>
      <c r="E693" s="5"/>
      <c r="F693" s="5"/>
      <c r="G693" s="5"/>
    </row>
    <row r="694" spans="2:7" ht="15.75" x14ac:dyDescent="0.25">
      <c r="B694" s="5"/>
      <c r="C694" s="5"/>
      <c r="D694" s="5"/>
      <c r="E694" s="5"/>
      <c r="F694" s="5"/>
      <c r="G694" s="5"/>
    </row>
    <row r="695" spans="2:7" ht="15.75" x14ac:dyDescent="0.25">
      <c r="B695" s="5"/>
      <c r="C695" s="5"/>
      <c r="D695" s="5"/>
      <c r="E695" s="5"/>
      <c r="F695" s="5"/>
      <c r="G695" s="5"/>
    </row>
    <row r="696" spans="2:7" ht="15.75" x14ac:dyDescent="0.25">
      <c r="B696" s="5"/>
      <c r="C696" s="5"/>
      <c r="D696" s="5"/>
      <c r="E696" s="5"/>
      <c r="F696" s="5"/>
      <c r="G696" s="5"/>
    </row>
    <row r="697" spans="2:7" ht="15.75" x14ac:dyDescent="0.25">
      <c r="B697" s="5"/>
      <c r="C697" s="5"/>
      <c r="D697" s="5"/>
      <c r="E697" s="5"/>
      <c r="F697" s="5"/>
      <c r="G697" s="5"/>
    </row>
    <row r="698" spans="2:7" ht="15.75" x14ac:dyDescent="0.25">
      <c r="B698" s="5"/>
      <c r="C698" s="5"/>
      <c r="D698" s="5"/>
      <c r="E698" s="5"/>
      <c r="F698" s="5"/>
      <c r="G698" s="5"/>
    </row>
    <row r="699" spans="2:7" ht="15.75" x14ac:dyDescent="0.25">
      <c r="B699" s="5"/>
      <c r="C699" s="5"/>
      <c r="D699" s="5"/>
      <c r="E699" s="5"/>
      <c r="F699" s="5"/>
      <c r="G699" s="5"/>
    </row>
    <row r="700" spans="2:7" ht="15.75" x14ac:dyDescent="0.25">
      <c r="B700" s="5"/>
      <c r="C700" s="5"/>
      <c r="D700" s="5"/>
      <c r="E700" s="5"/>
      <c r="F700" s="5"/>
      <c r="G700" s="5"/>
    </row>
    <row r="701" spans="2:7" ht="15.75" x14ac:dyDescent="0.25">
      <c r="B701" s="5"/>
      <c r="C701" s="5"/>
      <c r="D701" s="5"/>
      <c r="E701" s="5"/>
      <c r="F701" s="5"/>
      <c r="G701" s="5"/>
    </row>
    <row r="702" spans="2:7" ht="15.75" x14ac:dyDescent="0.25">
      <c r="B702" s="5"/>
      <c r="C702" s="5"/>
      <c r="D702" s="5"/>
      <c r="E702" s="5"/>
      <c r="F702" s="5"/>
      <c r="G702" s="5"/>
    </row>
    <row r="703" spans="2:7" ht="15.75" x14ac:dyDescent="0.25">
      <c r="B703" s="5"/>
      <c r="C703" s="5"/>
      <c r="D703" s="5"/>
      <c r="E703" s="5"/>
      <c r="F703" s="5"/>
      <c r="G703" s="5"/>
    </row>
    <row r="704" spans="2:7" ht="15.75" x14ac:dyDescent="0.25">
      <c r="B704" s="5"/>
      <c r="C704" s="5"/>
      <c r="D704" s="5"/>
      <c r="E704" s="5"/>
      <c r="F704" s="5"/>
      <c r="G704" s="5"/>
    </row>
    <row r="705" spans="2:7" ht="15.75" x14ac:dyDescent="0.25">
      <c r="B705" s="5"/>
      <c r="C705" s="5"/>
      <c r="D705" s="5"/>
      <c r="E705" s="5"/>
      <c r="F705" s="5"/>
      <c r="G705" s="5"/>
    </row>
    <row r="706" spans="2:7" ht="15.75" x14ac:dyDescent="0.25">
      <c r="B706" s="5"/>
      <c r="C706" s="5"/>
      <c r="D706" s="5"/>
      <c r="E706" s="5"/>
      <c r="F706" s="5"/>
      <c r="G706" s="5"/>
    </row>
    <row r="707" spans="2:7" ht="15.75" x14ac:dyDescent="0.25">
      <c r="B707" s="5"/>
      <c r="C707" s="5"/>
      <c r="D707" s="5"/>
      <c r="E707" s="5"/>
      <c r="F707" s="5"/>
      <c r="G707" s="5"/>
    </row>
    <row r="708" spans="2:7" ht="15.75" x14ac:dyDescent="0.25">
      <c r="B708" s="5"/>
      <c r="C708" s="5"/>
      <c r="D708" s="5"/>
      <c r="E708" s="5"/>
      <c r="F708" s="5"/>
      <c r="G708" s="5"/>
    </row>
    <row r="709" spans="2:7" ht="15.75" x14ac:dyDescent="0.25">
      <c r="B709" s="5"/>
      <c r="C709" s="5"/>
      <c r="D709" s="5"/>
      <c r="E709" s="5"/>
      <c r="F709" s="5"/>
      <c r="G709" s="5"/>
    </row>
    <row r="710" spans="2:7" ht="15.75" x14ac:dyDescent="0.25">
      <c r="B710" s="5"/>
      <c r="C710" s="5"/>
      <c r="D710" s="5"/>
      <c r="E710" s="5"/>
      <c r="F710" s="5"/>
      <c r="G710" s="5"/>
    </row>
    <row r="711" spans="2:7" ht="15.75" x14ac:dyDescent="0.25">
      <c r="B711" s="5"/>
      <c r="C711" s="5"/>
      <c r="D711" s="5"/>
      <c r="E711" s="5"/>
      <c r="F711" s="5"/>
      <c r="G711" s="5"/>
    </row>
    <row r="712" spans="2:7" ht="15.75" x14ac:dyDescent="0.25">
      <c r="B712" s="5"/>
      <c r="C712" s="5"/>
      <c r="D712" s="5"/>
      <c r="E712" s="5"/>
      <c r="F712" s="5"/>
      <c r="G712" s="5"/>
    </row>
    <row r="713" spans="2:7" ht="15.75" x14ac:dyDescent="0.25">
      <c r="B713" s="5"/>
      <c r="C713" s="5"/>
      <c r="D713" s="5"/>
      <c r="E713" s="5"/>
      <c r="F713" s="5"/>
      <c r="G713" s="5"/>
    </row>
    <row r="714" spans="2:7" ht="15.75" x14ac:dyDescent="0.25">
      <c r="B714" s="5"/>
      <c r="C714" s="5"/>
      <c r="D714" s="5"/>
      <c r="E714" s="5"/>
      <c r="F714" s="5"/>
      <c r="G714" s="5"/>
    </row>
    <row r="715" spans="2:7" ht="15.75" x14ac:dyDescent="0.25">
      <c r="B715" s="5"/>
      <c r="C715" s="5"/>
      <c r="D715" s="5"/>
      <c r="E715" s="5"/>
      <c r="F715" s="5"/>
      <c r="G715" s="5"/>
    </row>
    <row r="716" spans="2:7" ht="15.75" x14ac:dyDescent="0.25">
      <c r="B716" s="5"/>
      <c r="C716" s="5"/>
      <c r="D716" s="5"/>
      <c r="E716" s="5"/>
      <c r="F716" s="5"/>
      <c r="G716" s="5"/>
    </row>
    <row r="717" spans="2:7" ht="15.75" x14ac:dyDescent="0.25">
      <c r="B717" s="5"/>
      <c r="C717" s="5"/>
      <c r="D717" s="5"/>
      <c r="E717" s="5"/>
      <c r="F717" s="5"/>
      <c r="G717" s="5"/>
    </row>
    <row r="718" spans="2:7" ht="15.75" x14ac:dyDescent="0.25">
      <c r="B718" s="5"/>
      <c r="C718" s="5"/>
      <c r="D718" s="5"/>
      <c r="E718" s="5"/>
      <c r="F718" s="5"/>
      <c r="G718" s="5"/>
    </row>
    <row r="719" spans="2:7" ht="15.75" x14ac:dyDescent="0.25">
      <c r="B719" s="5"/>
      <c r="C719" s="5"/>
      <c r="D719" s="5"/>
      <c r="E719" s="5"/>
      <c r="F719" s="5"/>
      <c r="G719" s="5"/>
    </row>
    <row r="720" spans="2:7" ht="15.75" x14ac:dyDescent="0.25">
      <c r="B720" s="5"/>
      <c r="C720" s="5"/>
      <c r="D720" s="5"/>
      <c r="E720" s="5"/>
      <c r="F720" s="5"/>
      <c r="G720" s="5"/>
    </row>
    <row r="721" spans="2:7" ht="15.75" x14ac:dyDescent="0.25">
      <c r="B721" s="5"/>
      <c r="C721" s="5"/>
      <c r="D721" s="5"/>
      <c r="E721" s="5"/>
      <c r="F721" s="5"/>
      <c r="G721" s="5"/>
    </row>
    <row r="722" spans="2:7" ht="15.75" x14ac:dyDescent="0.25">
      <c r="B722" s="5"/>
      <c r="C722" s="5"/>
      <c r="D722" s="5"/>
      <c r="E722" s="5"/>
      <c r="F722" s="5"/>
      <c r="G722" s="5"/>
    </row>
    <row r="723" spans="2:7" ht="15.75" x14ac:dyDescent="0.25">
      <c r="B723" s="5"/>
      <c r="C723" s="5"/>
      <c r="D723" s="5"/>
      <c r="E723" s="5"/>
      <c r="F723" s="5"/>
      <c r="G723" s="5"/>
    </row>
    <row r="724" spans="2:7" ht="15.75" x14ac:dyDescent="0.25">
      <c r="B724" s="5"/>
      <c r="C724" s="5"/>
      <c r="D724" s="5"/>
      <c r="E724" s="5"/>
      <c r="F724" s="5"/>
      <c r="G724" s="5"/>
    </row>
    <row r="725" spans="2:7" ht="15.75" x14ac:dyDescent="0.25">
      <c r="B725" s="5"/>
      <c r="C725" s="5"/>
      <c r="D725" s="5"/>
      <c r="E725" s="5"/>
      <c r="F725" s="5"/>
      <c r="G725" s="5"/>
    </row>
    <row r="726" spans="2:7" ht="15.75" x14ac:dyDescent="0.25">
      <c r="B726" s="5"/>
      <c r="C726" s="5"/>
      <c r="D726" s="5"/>
      <c r="E726" s="5"/>
      <c r="F726" s="5"/>
      <c r="G726" s="5"/>
    </row>
    <row r="727" spans="2:7" ht="15.75" x14ac:dyDescent="0.25">
      <c r="B727" s="5"/>
      <c r="C727" s="5"/>
      <c r="D727" s="5"/>
      <c r="E727" s="5"/>
      <c r="F727" s="5"/>
      <c r="G727" s="5"/>
    </row>
    <row r="728" spans="2:7" ht="15.75" x14ac:dyDescent="0.25">
      <c r="B728" s="5"/>
      <c r="C728" s="5"/>
      <c r="D728" s="5"/>
      <c r="E728" s="5"/>
      <c r="F728" s="5"/>
      <c r="G728" s="5"/>
    </row>
    <row r="729" spans="2:7" ht="15.75" x14ac:dyDescent="0.25">
      <c r="B729" s="5"/>
      <c r="C729" s="5"/>
      <c r="D729" s="5"/>
      <c r="E729" s="5"/>
      <c r="F729" s="5"/>
      <c r="G729" s="5"/>
    </row>
    <row r="730" spans="2:7" ht="15.75" x14ac:dyDescent="0.25">
      <c r="B730" s="5"/>
      <c r="C730" s="5"/>
      <c r="D730" s="5"/>
      <c r="E730" s="5"/>
      <c r="F730" s="5"/>
      <c r="G730" s="5"/>
    </row>
    <row r="731" spans="2:7" ht="15.75" x14ac:dyDescent="0.25">
      <c r="B731" s="5"/>
      <c r="C731" s="5"/>
      <c r="D731" s="5"/>
      <c r="E731" s="5"/>
      <c r="F731" s="5"/>
      <c r="G731" s="5"/>
    </row>
    <row r="732" spans="2:7" ht="15.75" x14ac:dyDescent="0.25">
      <c r="B732" s="5"/>
      <c r="C732" s="5"/>
      <c r="D732" s="5"/>
      <c r="E732" s="5"/>
      <c r="F732" s="5"/>
      <c r="G732" s="5"/>
    </row>
    <row r="733" spans="2:7" ht="15.75" x14ac:dyDescent="0.25">
      <c r="B733" s="5"/>
      <c r="C733" s="5"/>
      <c r="D733" s="5"/>
      <c r="E733" s="5"/>
      <c r="F733" s="5"/>
      <c r="G733" s="5"/>
    </row>
    <row r="734" spans="2:7" ht="15.75" x14ac:dyDescent="0.25">
      <c r="B734" s="5"/>
      <c r="C734" s="5"/>
      <c r="D734" s="5"/>
      <c r="E734" s="5"/>
      <c r="F734" s="5"/>
      <c r="G734" s="5"/>
    </row>
    <row r="735" spans="2:7" ht="15.75" x14ac:dyDescent="0.25">
      <c r="B735" s="5"/>
      <c r="C735" s="5"/>
      <c r="D735" s="5"/>
      <c r="E735" s="5"/>
      <c r="F735" s="5"/>
      <c r="G735" s="5"/>
    </row>
    <row r="736" spans="2:7" ht="15.75" x14ac:dyDescent="0.25">
      <c r="B736" s="5"/>
      <c r="C736" s="5"/>
      <c r="D736" s="5"/>
      <c r="E736" s="5"/>
      <c r="F736" s="5"/>
      <c r="G736" s="5"/>
    </row>
    <row r="737" spans="2:7" ht="15.75" x14ac:dyDescent="0.25">
      <c r="B737" s="5"/>
      <c r="C737" s="5"/>
      <c r="D737" s="5"/>
      <c r="E737" s="5"/>
      <c r="F737" s="5"/>
      <c r="G737" s="5"/>
    </row>
    <row r="738" spans="2:7" ht="15.75" x14ac:dyDescent="0.25">
      <c r="B738" s="5"/>
      <c r="C738" s="5"/>
      <c r="D738" s="5"/>
      <c r="E738" s="5"/>
      <c r="F738" s="5"/>
      <c r="G738" s="5"/>
    </row>
    <row r="739" spans="2:7" ht="15.75" x14ac:dyDescent="0.25">
      <c r="B739" s="5"/>
      <c r="C739" s="5"/>
      <c r="D739" s="5"/>
      <c r="E739" s="5"/>
      <c r="F739" s="5"/>
      <c r="G739" s="5"/>
    </row>
    <row r="740" spans="2:7" ht="15.75" x14ac:dyDescent="0.25">
      <c r="B740" s="5"/>
      <c r="C740" s="5"/>
      <c r="D740" s="5"/>
      <c r="E740" s="5"/>
      <c r="F740" s="5"/>
      <c r="G740" s="5"/>
    </row>
    <row r="741" spans="2:7" ht="15.75" x14ac:dyDescent="0.25">
      <c r="B741" s="5"/>
      <c r="C741" s="5"/>
      <c r="D741" s="5"/>
      <c r="E741" s="5"/>
      <c r="F741" s="5"/>
      <c r="G741" s="5"/>
    </row>
    <row r="742" spans="2:7" ht="15.75" x14ac:dyDescent="0.25">
      <c r="B742" s="5"/>
      <c r="C742" s="5"/>
      <c r="D742" s="5"/>
      <c r="E742" s="5"/>
      <c r="F742" s="5"/>
      <c r="G742" s="5"/>
    </row>
    <row r="743" spans="2:7" ht="15.75" x14ac:dyDescent="0.25">
      <c r="B743" s="5"/>
      <c r="C743" s="5"/>
      <c r="D743" s="5"/>
      <c r="E743" s="5"/>
      <c r="F743" s="5"/>
      <c r="G743" s="5"/>
    </row>
    <row r="744" spans="2:7" ht="15.75" x14ac:dyDescent="0.25">
      <c r="B744" s="5"/>
      <c r="C744" s="5"/>
      <c r="D744" s="5"/>
      <c r="E744" s="5"/>
      <c r="F744" s="5"/>
      <c r="G744" s="5"/>
    </row>
    <row r="745" spans="2:7" ht="15.75" x14ac:dyDescent="0.25">
      <c r="B745" s="5"/>
      <c r="C745" s="5"/>
      <c r="D745" s="5"/>
      <c r="E745" s="5"/>
      <c r="F745" s="5"/>
      <c r="G745" s="5"/>
    </row>
    <row r="746" spans="2:7" ht="15.75" x14ac:dyDescent="0.25">
      <c r="B746" s="5"/>
      <c r="C746" s="5"/>
      <c r="D746" s="5"/>
      <c r="E746" s="5"/>
      <c r="F746" s="5"/>
      <c r="G746" s="5"/>
    </row>
    <row r="747" spans="2:7" ht="15.75" x14ac:dyDescent="0.25">
      <c r="B747" s="5"/>
      <c r="C747" s="5"/>
      <c r="D747" s="5"/>
      <c r="E747" s="5"/>
      <c r="F747" s="5"/>
      <c r="G747" s="5"/>
    </row>
    <row r="748" spans="2:7" ht="15.75" x14ac:dyDescent="0.25">
      <c r="B748" s="5"/>
      <c r="C748" s="5"/>
      <c r="D748" s="5"/>
      <c r="E748" s="5"/>
      <c r="F748" s="5"/>
      <c r="G748" s="5"/>
    </row>
    <row r="749" spans="2:7" ht="15.75" x14ac:dyDescent="0.25">
      <c r="B749" s="5"/>
      <c r="C749" s="5"/>
      <c r="D749" s="5"/>
      <c r="E749" s="5"/>
      <c r="F749" s="5"/>
      <c r="G749" s="5"/>
    </row>
    <row r="750" spans="2:7" ht="15.75" x14ac:dyDescent="0.25">
      <c r="B750" s="5"/>
      <c r="C750" s="5"/>
      <c r="D750" s="5"/>
      <c r="E750" s="5"/>
      <c r="F750" s="5"/>
      <c r="G750" s="5"/>
    </row>
    <row r="751" spans="2:7" ht="15.75" x14ac:dyDescent="0.25">
      <c r="B751" s="5"/>
      <c r="C751" s="5"/>
      <c r="D751" s="5"/>
      <c r="E751" s="5"/>
      <c r="F751" s="5"/>
      <c r="G751" s="5"/>
    </row>
    <row r="752" spans="2:7" ht="15.75" x14ac:dyDescent="0.25">
      <c r="B752" s="5"/>
      <c r="C752" s="5"/>
      <c r="D752" s="5"/>
      <c r="E752" s="5"/>
      <c r="F752" s="5"/>
      <c r="G752" s="5"/>
    </row>
    <row r="753" spans="2:7" ht="15.75" x14ac:dyDescent="0.25">
      <c r="B753" s="5"/>
      <c r="C753" s="5"/>
      <c r="D753" s="5"/>
      <c r="E753" s="5"/>
      <c r="F753" s="5"/>
      <c r="G753" s="5"/>
    </row>
    <row r="754" spans="2:7" ht="15.75" x14ac:dyDescent="0.25">
      <c r="B754" s="5"/>
      <c r="C754" s="5"/>
      <c r="D754" s="5"/>
      <c r="E754" s="5"/>
      <c r="F754" s="5"/>
      <c r="G754" s="5"/>
    </row>
    <row r="755" spans="2:7" ht="15.75" x14ac:dyDescent="0.25">
      <c r="B755" s="5"/>
      <c r="C755" s="5"/>
      <c r="D755" s="5"/>
      <c r="E755" s="5"/>
      <c r="F755" s="5"/>
      <c r="G755" s="5"/>
    </row>
    <row r="756" spans="2:7" ht="15.75" x14ac:dyDescent="0.25">
      <c r="B756" s="5"/>
      <c r="C756" s="5"/>
      <c r="D756" s="5"/>
      <c r="E756" s="5"/>
      <c r="F756" s="5"/>
      <c r="G756" s="5"/>
    </row>
    <row r="757" spans="2:7" ht="15.75" x14ac:dyDescent="0.25">
      <c r="B757" s="5"/>
      <c r="C757" s="5"/>
      <c r="D757" s="5"/>
      <c r="E757" s="5"/>
      <c r="F757" s="5"/>
      <c r="G757" s="5"/>
    </row>
    <row r="758" spans="2:7" ht="15.75" x14ac:dyDescent="0.25">
      <c r="B758" s="5"/>
      <c r="C758" s="5"/>
      <c r="D758" s="5"/>
      <c r="E758" s="5"/>
      <c r="F758" s="5"/>
      <c r="G758" s="5"/>
    </row>
    <row r="759" spans="2:7" ht="15.75" x14ac:dyDescent="0.25">
      <c r="B759" s="5"/>
      <c r="C759" s="5"/>
      <c r="D759" s="5"/>
      <c r="E759" s="5"/>
      <c r="F759" s="5"/>
      <c r="G759" s="5"/>
    </row>
    <row r="760" spans="2:7" ht="15.75" x14ac:dyDescent="0.25">
      <c r="B760" s="5"/>
      <c r="C760" s="5"/>
      <c r="D760" s="5"/>
      <c r="E760" s="5"/>
      <c r="F760" s="5"/>
      <c r="G760" s="5"/>
    </row>
    <row r="761" spans="2:7" ht="15.75" x14ac:dyDescent="0.25">
      <c r="B761" s="5"/>
      <c r="C761" s="5"/>
      <c r="D761" s="5"/>
      <c r="E761" s="5"/>
      <c r="F761" s="5"/>
      <c r="G761" s="5"/>
    </row>
    <row r="762" spans="2:7" ht="15.75" x14ac:dyDescent="0.25">
      <c r="B762" s="5"/>
      <c r="C762" s="5"/>
      <c r="D762" s="5"/>
      <c r="E762" s="5"/>
      <c r="F762" s="5"/>
      <c r="G762" s="5"/>
    </row>
    <row r="763" spans="2:7" ht="15.75" x14ac:dyDescent="0.25">
      <c r="B763" s="5"/>
      <c r="C763" s="5"/>
      <c r="D763" s="5"/>
      <c r="E763" s="5"/>
      <c r="F763" s="5"/>
      <c r="G763" s="5"/>
    </row>
    <row r="764" spans="2:7" ht="15.75" x14ac:dyDescent="0.25">
      <c r="B764" s="5"/>
      <c r="C764" s="5"/>
      <c r="D764" s="5"/>
      <c r="E764" s="5"/>
      <c r="F764" s="5"/>
      <c r="G764" s="5"/>
    </row>
    <row r="765" spans="2:7" ht="15.75" x14ac:dyDescent="0.25">
      <c r="B765" s="5"/>
      <c r="C765" s="5"/>
      <c r="D765" s="5"/>
      <c r="E765" s="5"/>
      <c r="F765" s="5"/>
      <c r="G765" s="5"/>
    </row>
    <row r="766" spans="2:7" ht="15.75" x14ac:dyDescent="0.25">
      <c r="B766" s="5"/>
      <c r="C766" s="5"/>
      <c r="D766" s="5"/>
      <c r="E766" s="5"/>
      <c r="F766" s="5"/>
      <c r="G766" s="5"/>
    </row>
    <row r="767" spans="2:7" ht="15.75" x14ac:dyDescent="0.25">
      <c r="B767" s="5"/>
      <c r="C767" s="5"/>
      <c r="D767" s="5"/>
      <c r="E767" s="5"/>
      <c r="F767" s="5"/>
      <c r="G767" s="5"/>
    </row>
    <row r="768" spans="2:7" ht="15.75" x14ac:dyDescent="0.25">
      <c r="B768" s="5"/>
      <c r="C768" s="5"/>
      <c r="D768" s="5"/>
      <c r="E768" s="5"/>
      <c r="F768" s="5"/>
      <c r="G768" s="5"/>
    </row>
    <row r="769" spans="2:7" ht="15.75" x14ac:dyDescent="0.25">
      <c r="B769" s="5"/>
      <c r="C769" s="5"/>
      <c r="D769" s="5"/>
      <c r="E769" s="5"/>
      <c r="F769" s="5"/>
      <c r="G769" s="5"/>
    </row>
    <row r="770" spans="2:7" ht="15.75" x14ac:dyDescent="0.25">
      <c r="B770" s="5"/>
      <c r="C770" s="5"/>
      <c r="D770" s="5"/>
      <c r="E770" s="5"/>
      <c r="F770" s="5"/>
      <c r="G770" s="5"/>
    </row>
    <row r="771" spans="2:7" ht="15.75" x14ac:dyDescent="0.25">
      <c r="B771" s="5"/>
      <c r="C771" s="5"/>
      <c r="D771" s="5"/>
      <c r="E771" s="5"/>
      <c r="F771" s="5"/>
      <c r="G771" s="5"/>
    </row>
    <row r="772" spans="2:7" ht="15.75" x14ac:dyDescent="0.25">
      <c r="B772" s="5"/>
      <c r="C772" s="5"/>
      <c r="D772" s="5"/>
      <c r="E772" s="5"/>
      <c r="F772" s="5"/>
      <c r="G772" s="5"/>
    </row>
    <row r="773" spans="2:7" ht="15.75" x14ac:dyDescent="0.25">
      <c r="B773" s="5"/>
      <c r="C773" s="5"/>
      <c r="D773" s="5"/>
      <c r="E773" s="5"/>
      <c r="F773" s="5"/>
      <c r="G773" s="5"/>
    </row>
    <row r="774" spans="2:7" ht="15.75" x14ac:dyDescent="0.25">
      <c r="B774" s="5"/>
      <c r="C774" s="5"/>
      <c r="D774" s="5"/>
      <c r="E774" s="5"/>
      <c r="F774" s="5"/>
      <c r="G774" s="5"/>
    </row>
    <row r="775" spans="2:7" ht="15.75" x14ac:dyDescent="0.25">
      <c r="B775" s="5"/>
      <c r="C775" s="5"/>
      <c r="D775" s="5"/>
      <c r="E775" s="5"/>
      <c r="F775" s="5"/>
      <c r="G775" s="5"/>
    </row>
    <row r="776" spans="2:7" ht="15.75" x14ac:dyDescent="0.25">
      <c r="B776" s="5"/>
      <c r="C776" s="5"/>
      <c r="D776" s="5"/>
      <c r="E776" s="5"/>
      <c r="F776" s="5"/>
      <c r="G776" s="5"/>
    </row>
    <row r="777" spans="2:7" ht="15.75" x14ac:dyDescent="0.25">
      <c r="B777" s="5"/>
      <c r="C777" s="5"/>
      <c r="D777" s="5"/>
      <c r="E777" s="5"/>
      <c r="F777" s="5"/>
      <c r="G777" s="5"/>
    </row>
    <row r="778" spans="2:7" ht="15.75" x14ac:dyDescent="0.25">
      <c r="B778" s="5"/>
      <c r="C778" s="5"/>
      <c r="D778" s="5"/>
      <c r="E778" s="5"/>
      <c r="F778" s="5"/>
      <c r="G778" s="5"/>
    </row>
    <row r="779" spans="2:7" ht="15.75" x14ac:dyDescent="0.25">
      <c r="B779" s="5"/>
      <c r="C779" s="5"/>
      <c r="D779" s="5"/>
      <c r="E779" s="5"/>
      <c r="F779" s="5"/>
      <c r="G779" s="5"/>
    </row>
    <row r="780" spans="2:7" ht="15.75" x14ac:dyDescent="0.25">
      <c r="B780" s="5"/>
      <c r="C780" s="5"/>
      <c r="D780" s="5"/>
      <c r="E780" s="5"/>
      <c r="F780" s="5"/>
      <c r="G780" s="5"/>
    </row>
    <row r="781" spans="2:7" ht="15.75" x14ac:dyDescent="0.25">
      <c r="B781" s="5"/>
      <c r="C781" s="5"/>
      <c r="D781" s="5"/>
      <c r="E781" s="5"/>
      <c r="F781" s="5"/>
      <c r="G781" s="5"/>
    </row>
    <row r="782" spans="2:7" ht="15.75" x14ac:dyDescent="0.25">
      <c r="B782" s="5"/>
      <c r="C782" s="5"/>
      <c r="D782" s="5"/>
      <c r="E782" s="5"/>
      <c r="F782" s="5"/>
      <c r="G782" s="5"/>
    </row>
    <row r="783" spans="2:7" ht="15.75" x14ac:dyDescent="0.25">
      <c r="B783" s="5"/>
      <c r="C783" s="5"/>
      <c r="D783" s="5"/>
      <c r="E783" s="5"/>
      <c r="F783" s="5"/>
      <c r="G783" s="5"/>
    </row>
    <row r="784" spans="2:7" ht="15.75" x14ac:dyDescent="0.25">
      <c r="B784" s="5"/>
      <c r="C784" s="5"/>
      <c r="D784" s="5"/>
      <c r="E784" s="5"/>
      <c r="F784" s="5"/>
      <c r="G784" s="5"/>
    </row>
    <row r="785" spans="2:7" ht="15.75" x14ac:dyDescent="0.25">
      <c r="B785" s="5"/>
      <c r="C785" s="5"/>
      <c r="D785" s="5"/>
      <c r="E785" s="5"/>
      <c r="F785" s="5"/>
      <c r="G785" s="5"/>
    </row>
    <row r="786" spans="2:7" ht="15.75" x14ac:dyDescent="0.25">
      <c r="B786" s="5"/>
      <c r="C786" s="5"/>
      <c r="D786" s="5"/>
      <c r="E786" s="5"/>
      <c r="F786" s="5"/>
      <c r="G786" s="5"/>
    </row>
    <row r="787" spans="2:7" ht="15.75" x14ac:dyDescent="0.25">
      <c r="B787" s="5"/>
      <c r="C787" s="5"/>
      <c r="D787" s="5"/>
      <c r="E787" s="5"/>
      <c r="F787" s="5"/>
      <c r="G787" s="5"/>
    </row>
    <row r="788" spans="2:7" ht="15.75" x14ac:dyDescent="0.25">
      <c r="B788" s="5"/>
      <c r="C788" s="5"/>
      <c r="D788" s="5"/>
      <c r="E788" s="5"/>
      <c r="F788" s="5"/>
      <c r="G788" s="5"/>
    </row>
    <row r="789" spans="2:7" ht="15.75" x14ac:dyDescent="0.25">
      <c r="B789" s="5"/>
      <c r="C789" s="5"/>
      <c r="D789" s="5"/>
      <c r="E789" s="5"/>
      <c r="F789" s="5"/>
      <c r="G789" s="5"/>
    </row>
    <row r="790" spans="2:7" ht="15.75" x14ac:dyDescent="0.25">
      <c r="B790" s="5"/>
      <c r="C790" s="5"/>
      <c r="D790" s="5"/>
      <c r="E790" s="5"/>
      <c r="F790" s="5"/>
      <c r="G790" s="5"/>
    </row>
    <row r="791" spans="2:7" ht="15.75" x14ac:dyDescent="0.25">
      <c r="B791" s="5"/>
      <c r="C791" s="5"/>
      <c r="D791" s="5"/>
      <c r="E791" s="5"/>
      <c r="F791" s="5"/>
      <c r="G791" s="5"/>
    </row>
    <row r="792" spans="2:7" ht="15.75" x14ac:dyDescent="0.25">
      <c r="B792" s="5"/>
      <c r="C792" s="5"/>
      <c r="D792" s="5"/>
      <c r="E792" s="5"/>
      <c r="F792" s="5"/>
      <c r="G792" s="5"/>
    </row>
    <row r="793" spans="2:7" ht="15.75" x14ac:dyDescent="0.25">
      <c r="B793" s="5"/>
      <c r="C793" s="5"/>
      <c r="D793" s="5"/>
      <c r="E793" s="5"/>
      <c r="F793" s="5"/>
      <c r="G793" s="5"/>
    </row>
    <row r="794" spans="2:7" ht="15.75" x14ac:dyDescent="0.25">
      <c r="B794" s="5"/>
      <c r="C794" s="5"/>
      <c r="D794" s="5"/>
      <c r="E794" s="5"/>
      <c r="F794" s="5"/>
      <c r="G794" s="5"/>
    </row>
    <row r="795" spans="2:7" ht="15.75" x14ac:dyDescent="0.25">
      <c r="B795" s="5"/>
      <c r="C795" s="5"/>
      <c r="D795" s="5"/>
      <c r="E795" s="5"/>
      <c r="F795" s="5"/>
      <c r="G795" s="5"/>
    </row>
    <row r="796" spans="2:7" ht="15.75" x14ac:dyDescent="0.25">
      <c r="B796" s="5"/>
      <c r="C796" s="5"/>
      <c r="D796" s="5"/>
      <c r="E796" s="5"/>
      <c r="F796" s="5"/>
      <c r="G796" s="5"/>
    </row>
    <row r="797" spans="2:7" ht="15.75" x14ac:dyDescent="0.25">
      <c r="B797" s="5"/>
      <c r="C797" s="5"/>
      <c r="D797" s="5"/>
      <c r="E797" s="5"/>
      <c r="F797" s="5"/>
      <c r="G797" s="5"/>
    </row>
    <row r="798" spans="2:7" ht="15.75" x14ac:dyDescent="0.25">
      <c r="B798" s="5"/>
      <c r="C798" s="5"/>
      <c r="D798" s="5"/>
      <c r="E798" s="5"/>
      <c r="F798" s="5"/>
      <c r="G798" s="5"/>
    </row>
    <row r="799" spans="2:7" ht="15.75" x14ac:dyDescent="0.25">
      <c r="B799" s="5"/>
      <c r="C799" s="5"/>
      <c r="D799" s="5"/>
      <c r="E799" s="5"/>
      <c r="F799" s="5"/>
      <c r="G799" s="5"/>
    </row>
    <row r="800" spans="2:7" ht="15.75" x14ac:dyDescent="0.25">
      <c r="B800" s="5"/>
      <c r="C800" s="5"/>
      <c r="D800" s="5"/>
      <c r="E800" s="5"/>
      <c r="F800" s="5"/>
      <c r="G800" s="5"/>
    </row>
    <row r="801" spans="2:7" ht="15.75" x14ac:dyDescent="0.25">
      <c r="B801" s="5"/>
      <c r="C801" s="5"/>
      <c r="D801" s="5"/>
      <c r="E801" s="5"/>
      <c r="F801" s="5"/>
      <c r="G801" s="5"/>
    </row>
    <row r="802" spans="2:7" ht="15.75" x14ac:dyDescent="0.25">
      <c r="B802" s="5"/>
      <c r="C802" s="5"/>
      <c r="D802" s="5"/>
      <c r="E802" s="5"/>
      <c r="F802" s="5"/>
      <c r="G802" s="5"/>
    </row>
    <row r="803" spans="2:7" ht="15.75" x14ac:dyDescent="0.25">
      <c r="B803" s="5"/>
      <c r="C803" s="5"/>
      <c r="D803" s="5"/>
      <c r="E803" s="5"/>
      <c r="F803" s="5"/>
      <c r="G803" s="5"/>
    </row>
    <row r="804" spans="2:7" ht="15.75" x14ac:dyDescent="0.25">
      <c r="B804" s="5"/>
      <c r="C804" s="5"/>
      <c r="D804" s="5"/>
      <c r="E804" s="5"/>
      <c r="F804" s="5"/>
      <c r="G804" s="5"/>
    </row>
    <row r="805" spans="2:7" ht="15.75" x14ac:dyDescent="0.25">
      <c r="B805" s="5"/>
      <c r="C805" s="5"/>
      <c r="D805" s="5"/>
      <c r="E805" s="5"/>
      <c r="F805" s="5"/>
      <c r="G805" s="5"/>
    </row>
    <row r="806" spans="2:7" ht="15.75" x14ac:dyDescent="0.25">
      <c r="B806" s="5"/>
      <c r="C806" s="5"/>
      <c r="D806" s="5"/>
      <c r="E806" s="5"/>
      <c r="F806" s="5"/>
      <c r="G806" s="5"/>
    </row>
    <row r="807" spans="2:7" ht="15.75" x14ac:dyDescent="0.25">
      <c r="B807" s="5"/>
      <c r="C807" s="5"/>
      <c r="D807" s="5"/>
      <c r="E807" s="5"/>
      <c r="F807" s="5"/>
      <c r="G807" s="5"/>
    </row>
    <row r="808" spans="2:7" ht="15.75" x14ac:dyDescent="0.25">
      <c r="B808" s="5"/>
      <c r="C808" s="5"/>
      <c r="D808" s="5"/>
      <c r="E808" s="5"/>
      <c r="F808" s="5"/>
      <c r="G808" s="5"/>
    </row>
    <row r="809" spans="2:7" ht="15.75" x14ac:dyDescent="0.25">
      <c r="B809" s="5"/>
      <c r="C809" s="5"/>
      <c r="D809" s="5"/>
      <c r="E809" s="5"/>
      <c r="F809" s="5"/>
      <c r="G809" s="5"/>
    </row>
    <row r="810" spans="2:7" ht="15.75" x14ac:dyDescent="0.25">
      <c r="B810" s="5"/>
      <c r="C810" s="5"/>
      <c r="D810" s="5"/>
      <c r="E810" s="5"/>
      <c r="F810" s="5"/>
      <c r="G810" s="5"/>
    </row>
    <row r="811" spans="2:7" ht="15.75" x14ac:dyDescent="0.25">
      <c r="B811" s="5"/>
      <c r="C811" s="5"/>
      <c r="D811" s="5"/>
      <c r="E811" s="5"/>
      <c r="F811" s="5"/>
      <c r="G811" s="5"/>
    </row>
    <row r="812" spans="2:7" ht="15.75" x14ac:dyDescent="0.25">
      <c r="B812" s="5"/>
      <c r="C812" s="5"/>
      <c r="D812" s="5"/>
      <c r="E812" s="5"/>
      <c r="F812" s="5"/>
      <c r="G812" s="5"/>
    </row>
    <row r="813" spans="2:7" ht="15.75" x14ac:dyDescent="0.25">
      <c r="B813" s="5"/>
      <c r="C813" s="5"/>
      <c r="D813" s="5"/>
      <c r="E813" s="5"/>
      <c r="F813" s="5"/>
      <c r="G813" s="5"/>
    </row>
    <row r="814" spans="2:7" ht="15.75" x14ac:dyDescent="0.25">
      <c r="B814" s="5"/>
      <c r="C814" s="5"/>
      <c r="D814" s="5"/>
      <c r="E814" s="5"/>
      <c r="F814" s="5"/>
      <c r="G814" s="5"/>
    </row>
    <row r="815" spans="2:7" ht="15.75" x14ac:dyDescent="0.25">
      <c r="B815" s="5"/>
      <c r="C815" s="5"/>
      <c r="D815" s="5"/>
      <c r="E815" s="5"/>
      <c r="F815" s="5"/>
      <c r="G815" s="5"/>
    </row>
    <row r="816" spans="2:7" ht="15.75" x14ac:dyDescent="0.25">
      <c r="B816" s="5"/>
      <c r="C816" s="5"/>
      <c r="D816" s="5"/>
      <c r="E816" s="5"/>
      <c r="F816" s="5"/>
      <c r="G816" s="5"/>
    </row>
    <row r="817" spans="2:7" ht="15.75" x14ac:dyDescent="0.25">
      <c r="B817" s="5"/>
      <c r="C817" s="5"/>
      <c r="D817" s="5"/>
      <c r="E817" s="5"/>
      <c r="F817" s="5"/>
      <c r="G817" s="5"/>
    </row>
    <row r="818" spans="2:7" ht="15.75" x14ac:dyDescent="0.25">
      <c r="B818" s="5"/>
      <c r="C818" s="5"/>
      <c r="D818" s="5"/>
      <c r="E818" s="5"/>
      <c r="F818" s="5"/>
      <c r="G818" s="5"/>
    </row>
    <row r="819" spans="2:7" ht="15.75" x14ac:dyDescent="0.25">
      <c r="B819" s="5"/>
      <c r="C819" s="5"/>
      <c r="D819" s="5"/>
      <c r="E819" s="5"/>
      <c r="F819" s="5"/>
      <c r="G819" s="5"/>
    </row>
    <row r="820" spans="2:7" ht="15.75" x14ac:dyDescent="0.25">
      <c r="B820" s="5"/>
      <c r="C820" s="5"/>
      <c r="D820" s="5"/>
      <c r="E820" s="5"/>
      <c r="F820" s="5"/>
      <c r="G820" s="5"/>
    </row>
    <row r="821" spans="2:7" ht="15.75" x14ac:dyDescent="0.25">
      <c r="B821" s="5"/>
      <c r="C821" s="5"/>
      <c r="D821" s="5"/>
      <c r="E821" s="5"/>
      <c r="F821" s="5"/>
      <c r="G821" s="5"/>
    </row>
    <row r="822" spans="2:7" ht="15.75" x14ac:dyDescent="0.25">
      <c r="B822" s="5"/>
      <c r="C822" s="5"/>
      <c r="D822" s="5"/>
      <c r="E822" s="5"/>
      <c r="F822" s="5"/>
      <c r="G822" s="5"/>
    </row>
    <row r="823" spans="2:7" ht="15.75" x14ac:dyDescent="0.25">
      <c r="B823" s="5"/>
      <c r="C823" s="5"/>
      <c r="D823" s="5"/>
      <c r="E823" s="5"/>
      <c r="F823" s="5"/>
      <c r="G823" s="5"/>
    </row>
    <row r="824" spans="2:7" ht="15.75" x14ac:dyDescent="0.25">
      <c r="B824" s="5"/>
      <c r="C824" s="5"/>
      <c r="D824" s="5"/>
      <c r="E824" s="5"/>
      <c r="F824" s="5"/>
      <c r="G824" s="5"/>
    </row>
    <row r="825" spans="2:7" ht="15.75" x14ac:dyDescent="0.25">
      <c r="B825" s="5"/>
      <c r="C825" s="5"/>
      <c r="D825" s="5"/>
      <c r="E825" s="5"/>
      <c r="F825" s="5"/>
      <c r="G825" s="5"/>
    </row>
    <row r="826" spans="2:7" ht="15.75" x14ac:dyDescent="0.25">
      <c r="B826" s="5"/>
      <c r="C826" s="5"/>
      <c r="D826" s="5"/>
      <c r="E826" s="5"/>
      <c r="F826" s="5"/>
      <c r="G826" s="5"/>
    </row>
    <row r="827" spans="2:7" ht="15.75" x14ac:dyDescent="0.25">
      <c r="B827" s="5"/>
      <c r="C827" s="5"/>
      <c r="D827" s="5"/>
      <c r="E827" s="5"/>
      <c r="F827" s="5"/>
      <c r="G827" s="5"/>
    </row>
    <row r="828" spans="2:7" ht="15.75" x14ac:dyDescent="0.25">
      <c r="B828" s="5"/>
      <c r="C828" s="5"/>
      <c r="D828" s="5"/>
      <c r="E828" s="5"/>
      <c r="F828" s="5"/>
      <c r="G828" s="5"/>
    </row>
    <row r="829" spans="2:7" ht="15.75" x14ac:dyDescent="0.25">
      <c r="B829" s="5"/>
      <c r="C829" s="5"/>
      <c r="D829" s="5"/>
      <c r="E829" s="5"/>
      <c r="F829" s="5"/>
      <c r="G829" s="5"/>
    </row>
    <row r="830" spans="2:7" ht="15.75" x14ac:dyDescent="0.25">
      <c r="B830" s="5"/>
      <c r="C830" s="5"/>
      <c r="D830" s="5"/>
      <c r="E830" s="5"/>
      <c r="F830" s="5"/>
      <c r="G830" s="5"/>
    </row>
    <row r="831" spans="2:7" ht="15.75" x14ac:dyDescent="0.25">
      <c r="B831" s="5"/>
      <c r="C831" s="5"/>
      <c r="D831" s="5"/>
      <c r="E831" s="5"/>
      <c r="F831" s="5"/>
      <c r="G831" s="5"/>
    </row>
    <row r="832" spans="2:7" ht="15.75" x14ac:dyDescent="0.25">
      <c r="B832" s="5"/>
      <c r="C832" s="5"/>
      <c r="D832" s="5"/>
      <c r="E832" s="5"/>
      <c r="F832" s="5"/>
      <c r="G832" s="5"/>
    </row>
    <row r="833" spans="2:7" ht="15.75" x14ac:dyDescent="0.25">
      <c r="B833" s="5"/>
      <c r="C833" s="5"/>
      <c r="D833" s="5"/>
      <c r="E833" s="5"/>
      <c r="F833" s="5"/>
      <c r="G833" s="5"/>
    </row>
    <row r="834" spans="2:7" ht="15.75" x14ac:dyDescent="0.25">
      <c r="B834" s="5"/>
      <c r="C834" s="5"/>
      <c r="D834" s="5"/>
      <c r="E834" s="5"/>
      <c r="F834" s="5"/>
      <c r="G834" s="5"/>
    </row>
    <row r="835" spans="2:7" ht="15.75" x14ac:dyDescent="0.25">
      <c r="B835" s="5"/>
      <c r="C835" s="5"/>
      <c r="D835" s="5"/>
      <c r="E835" s="5"/>
      <c r="F835" s="5"/>
      <c r="G835" s="5"/>
    </row>
    <row r="836" spans="2:7" ht="15.75" x14ac:dyDescent="0.25">
      <c r="B836" s="5"/>
      <c r="C836" s="5"/>
      <c r="D836" s="5"/>
      <c r="E836" s="5"/>
      <c r="F836" s="5"/>
      <c r="G836" s="5"/>
    </row>
    <row r="837" spans="2:7" ht="15.75" x14ac:dyDescent="0.25">
      <c r="B837" s="5"/>
      <c r="C837" s="5"/>
      <c r="D837" s="5"/>
      <c r="E837" s="5"/>
      <c r="F837" s="5"/>
      <c r="G837" s="5"/>
    </row>
    <row r="838" spans="2:7" ht="15.75" x14ac:dyDescent="0.25">
      <c r="B838" s="5"/>
      <c r="C838" s="5"/>
      <c r="D838" s="5"/>
      <c r="E838" s="5"/>
      <c r="F838" s="5"/>
      <c r="G838" s="5"/>
    </row>
    <row r="839" spans="2:7" ht="15.75" x14ac:dyDescent="0.25">
      <c r="B839" s="5"/>
      <c r="C839" s="5"/>
      <c r="D839" s="5"/>
      <c r="E839" s="5"/>
      <c r="F839" s="5"/>
      <c r="G839" s="5"/>
    </row>
    <row r="840" spans="2:7" ht="15.75" x14ac:dyDescent="0.25">
      <c r="B840" s="5"/>
      <c r="C840" s="5"/>
      <c r="D840" s="5"/>
      <c r="E840" s="5"/>
      <c r="F840" s="5"/>
      <c r="G840" s="5"/>
    </row>
    <row r="841" spans="2:7" ht="15.75" x14ac:dyDescent="0.25">
      <c r="B841" s="5"/>
      <c r="C841" s="5"/>
      <c r="D841" s="5"/>
      <c r="E841" s="5"/>
      <c r="F841" s="5"/>
      <c r="G841" s="5"/>
    </row>
    <row r="842" spans="2:7" ht="15.75" x14ac:dyDescent="0.25">
      <c r="B842" s="5"/>
      <c r="C842" s="5"/>
      <c r="D842" s="5"/>
      <c r="E842" s="5"/>
      <c r="F842" s="5"/>
      <c r="G842" s="5"/>
    </row>
    <row r="843" spans="2:7" ht="15.75" x14ac:dyDescent="0.25">
      <c r="B843" s="5"/>
      <c r="C843" s="5"/>
      <c r="D843" s="5"/>
      <c r="E843" s="5"/>
      <c r="F843" s="5"/>
      <c r="G843" s="5"/>
    </row>
    <row r="844" spans="2:7" ht="15.75" x14ac:dyDescent="0.25">
      <c r="B844" s="5"/>
      <c r="C844" s="5"/>
      <c r="D844" s="5"/>
      <c r="E844" s="5"/>
      <c r="F844" s="5"/>
      <c r="G844" s="5"/>
    </row>
    <row r="845" spans="2:7" ht="15.75" x14ac:dyDescent="0.25">
      <c r="B845" s="5"/>
      <c r="C845" s="5"/>
      <c r="D845" s="5"/>
      <c r="E845" s="5"/>
      <c r="F845" s="5"/>
      <c r="G845" s="5"/>
    </row>
    <row r="846" spans="2:7" ht="15.75" x14ac:dyDescent="0.25">
      <c r="B846" s="5"/>
      <c r="C846" s="5"/>
      <c r="D846" s="5"/>
      <c r="E846" s="5"/>
      <c r="F846" s="5"/>
      <c r="G846" s="5"/>
    </row>
    <row r="847" spans="2:7" ht="15.75" x14ac:dyDescent="0.25">
      <c r="B847" s="5"/>
      <c r="C847" s="5"/>
      <c r="D847" s="5"/>
      <c r="E847" s="5"/>
      <c r="F847" s="5"/>
      <c r="G847" s="5"/>
    </row>
    <row r="848" spans="2:7" ht="15.75" x14ac:dyDescent="0.25">
      <c r="B848" s="5"/>
      <c r="C848" s="5"/>
      <c r="D848" s="5"/>
      <c r="E848" s="5"/>
      <c r="F848" s="5"/>
      <c r="G848" s="5"/>
    </row>
    <row r="849" spans="2:7" ht="15.75" x14ac:dyDescent="0.25">
      <c r="B849" s="5"/>
      <c r="C849" s="5"/>
      <c r="D849" s="5"/>
      <c r="E849" s="5"/>
      <c r="F849" s="5"/>
      <c r="G849" s="5"/>
    </row>
    <row r="850" spans="2:7" ht="15.75" x14ac:dyDescent="0.25">
      <c r="B850" s="5"/>
      <c r="C850" s="5"/>
      <c r="D850" s="5"/>
      <c r="E850" s="5"/>
      <c r="F850" s="5"/>
      <c r="G850" s="5"/>
    </row>
    <row r="851" spans="2:7" ht="15.75" x14ac:dyDescent="0.25">
      <c r="B851" s="5"/>
      <c r="C851" s="5"/>
      <c r="D851" s="5"/>
      <c r="E851" s="5"/>
      <c r="F851" s="5"/>
      <c r="G851" s="5"/>
    </row>
    <row r="852" spans="2:7" ht="15.75" x14ac:dyDescent="0.25">
      <c r="B852" s="5"/>
      <c r="C852" s="5"/>
      <c r="D852" s="5"/>
      <c r="E852" s="5"/>
      <c r="F852" s="5"/>
      <c r="G852" s="5"/>
    </row>
    <row r="853" spans="2:7" ht="15.75" x14ac:dyDescent="0.25">
      <c r="B853" s="5"/>
      <c r="C853" s="5"/>
      <c r="D853" s="5"/>
      <c r="E853" s="5"/>
      <c r="F853" s="5"/>
      <c r="G853" s="5"/>
    </row>
    <row r="854" spans="2:7" ht="15.75" x14ac:dyDescent="0.25">
      <c r="B854" s="5"/>
      <c r="C854" s="5"/>
      <c r="D854" s="5"/>
      <c r="E854" s="5"/>
      <c r="F854" s="5"/>
      <c r="G854" s="5"/>
    </row>
    <row r="855" spans="2:7" ht="15.75" x14ac:dyDescent="0.25">
      <c r="B855" s="5"/>
      <c r="C855" s="5"/>
      <c r="D855" s="5"/>
      <c r="E855" s="5"/>
      <c r="F855" s="5"/>
      <c r="G855" s="5"/>
    </row>
    <row r="856" spans="2:7" ht="15.75" x14ac:dyDescent="0.25">
      <c r="B856" s="5"/>
      <c r="C856" s="5"/>
      <c r="D856" s="5"/>
      <c r="E856" s="5"/>
      <c r="F856" s="5"/>
      <c r="G856" s="5"/>
    </row>
    <row r="857" spans="2:7" ht="15.75" x14ac:dyDescent="0.25">
      <c r="B857" s="5"/>
      <c r="C857" s="5"/>
      <c r="D857" s="5"/>
      <c r="E857" s="5"/>
      <c r="F857" s="5"/>
      <c r="G857" s="5"/>
    </row>
    <row r="858" spans="2:7" ht="15.75" x14ac:dyDescent="0.25">
      <c r="B858" s="5"/>
      <c r="C858" s="5"/>
      <c r="D858" s="5"/>
      <c r="E858" s="5"/>
      <c r="F858" s="5"/>
      <c r="G858" s="5"/>
    </row>
    <row r="859" spans="2:7" ht="15.75" x14ac:dyDescent="0.25">
      <c r="B859" s="5"/>
      <c r="C859" s="5"/>
      <c r="D859" s="5"/>
      <c r="E859" s="5"/>
      <c r="F859" s="5"/>
      <c r="G859" s="5"/>
    </row>
    <row r="860" spans="2:7" ht="15.75" x14ac:dyDescent="0.25">
      <c r="B860" s="5"/>
      <c r="C860" s="5"/>
      <c r="D860" s="5"/>
      <c r="E860" s="5"/>
      <c r="F860" s="5"/>
      <c r="G860" s="5"/>
    </row>
    <row r="861" spans="2:7" ht="15.75" x14ac:dyDescent="0.25">
      <c r="B861" s="5"/>
      <c r="C861" s="5"/>
      <c r="D861" s="5"/>
      <c r="E861" s="5"/>
      <c r="F861" s="5"/>
      <c r="G861" s="5"/>
    </row>
    <row r="862" spans="2:7" ht="15.75" x14ac:dyDescent="0.25">
      <c r="B862" s="5"/>
      <c r="C862" s="5"/>
      <c r="D862" s="5"/>
      <c r="E862" s="5"/>
      <c r="F862" s="5"/>
      <c r="G862" s="5"/>
    </row>
    <row r="863" spans="2:7" ht="15.75" x14ac:dyDescent="0.25">
      <c r="B863" s="5"/>
      <c r="C863" s="5"/>
      <c r="D863" s="5"/>
      <c r="E863" s="5"/>
      <c r="F863" s="5"/>
      <c r="G863" s="5"/>
    </row>
    <row r="864" spans="2:7" ht="15.75" x14ac:dyDescent="0.25">
      <c r="B864" s="5"/>
      <c r="C864" s="5"/>
      <c r="D864" s="5"/>
      <c r="E864" s="5"/>
      <c r="F864" s="5"/>
      <c r="G864" s="5"/>
    </row>
    <row r="865" spans="2:7" ht="15.75" x14ac:dyDescent="0.25">
      <c r="B865" s="5"/>
      <c r="C865" s="5"/>
      <c r="D865" s="5"/>
      <c r="E865" s="5"/>
      <c r="F865" s="5"/>
      <c r="G865" s="5"/>
    </row>
    <row r="866" spans="2:7" ht="15.75" x14ac:dyDescent="0.25">
      <c r="B866" s="5"/>
      <c r="C866" s="5"/>
      <c r="D866" s="5"/>
      <c r="E866" s="5"/>
      <c r="F866" s="5"/>
      <c r="G866" s="5"/>
    </row>
    <row r="867" spans="2:7" ht="15.75" x14ac:dyDescent="0.25">
      <c r="B867" s="5"/>
      <c r="C867" s="5"/>
      <c r="D867" s="5"/>
      <c r="E867" s="5"/>
      <c r="F867" s="5"/>
      <c r="G867" s="5"/>
    </row>
    <row r="868" spans="2:7" ht="15.75" x14ac:dyDescent="0.25">
      <c r="B868" s="5"/>
      <c r="C868" s="5"/>
      <c r="D868" s="5"/>
      <c r="E868" s="5"/>
      <c r="F868" s="5"/>
      <c r="G868" s="5"/>
    </row>
    <row r="869" spans="2:7" ht="15.75" x14ac:dyDescent="0.25">
      <c r="B869" s="5"/>
      <c r="C869" s="5"/>
      <c r="D869" s="5"/>
      <c r="E869" s="5"/>
      <c r="F869" s="5"/>
      <c r="G869" s="5"/>
    </row>
    <row r="870" spans="2:7" ht="15.75" x14ac:dyDescent="0.25">
      <c r="B870" s="5"/>
      <c r="C870" s="5"/>
      <c r="D870" s="5"/>
      <c r="E870" s="5"/>
      <c r="F870" s="5"/>
      <c r="G870" s="5"/>
    </row>
    <row r="871" spans="2:7" ht="15.75" x14ac:dyDescent="0.25">
      <c r="B871" s="5"/>
      <c r="C871" s="5"/>
      <c r="D871" s="5"/>
      <c r="E871" s="5"/>
      <c r="F871" s="5"/>
      <c r="G871" s="5"/>
    </row>
    <row r="872" spans="2:7" ht="15.75" x14ac:dyDescent="0.25">
      <c r="B872" s="5"/>
      <c r="C872" s="5"/>
      <c r="D872" s="5"/>
      <c r="E872" s="5"/>
      <c r="F872" s="5"/>
      <c r="G872" s="5"/>
    </row>
    <row r="873" spans="2:7" ht="15.75" x14ac:dyDescent="0.25">
      <c r="B873" s="5"/>
      <c r="C873" s="5"/>
      <c r="D873" s="5"/>
      <c r="E873" s="5"/>
      <c r="F873" s="5"/>
      <c r="G873" s="5"/>
    </row>
    <row r="874" spans="2:7" ht="15.75" x14ac:dyDescent="0.25">
      <c r="B874" s="5"/>
      <c r="C874" s="5"/>
      <c r="D874" s="5"/>
      <c r="E874" s="5"/>
      <c r="F874" s="5"/>
      <c r="G874" s="5"/>
    </row>
    <row r="875" spans="2:7" ht="15.75" x14ac:dyDescent="0.25">
      <c r="B875" s="5"/>
      <c r="C875" s="5"/>
      <c r="D875" s="5"/>
      <c r="E875" s="5"/>
      <c r="F875" s="5"/>
      <c r="G875" s="5"/>
    </row>
    <row r="876" spans="2:7" ht="15.75" x14ac:dyDescent="0.25">
      <c r="B876" s="5"/>
      <c r="C876" s="5"/>
      <c r="D876" s="5"/>
      <c r="E876" s="5"/>
      <c r="F876" s="5"/>
      <c r="G876" s="5"/>
    </row>
    <row r="877" spans="2:7" ht="15.75" x14ac:dyDescent="0.25">
      <c r="B877" s="5"/>
      <c r="C877" s="5"/>
      <c r="D877" s="5"/>
      <c r="E877" s="5"/>
      <c r="F877" s="5"/>
      <c r="G877" s="5"/>
    </row>
    <row r="878" spans="2:7" ht="15.75" x14ac:dyDescent="0.25">
      <c r="B878" s="5"/>
      <c r="C878" s="5"/>
      <c r="D878" s="5"/>
      <c r="E878" s="5"/>
      <c r="F878" s="5"/>
      <c r="G878" s="5"/>
    </row>
    <row r="879" spans="2:7" ht="15.75" x14ac:dyDescent="0.25">
      <c r="B879" s="5"/>
      <c r="C879" s="5"/>
      <c r="D879" s="5"/>
      <c r="E879" s="5"/>
      <c r="F879" s="5"/>
      <c r="G879" s="5"/>
    </row>
    <row r="880" spans="2:7" ht="15.75" x14ac:dyDescent="0.25">
      <c r="B880" s="5"/>
      <c r="C880" s="5"/>
      <c r="D880" s="5"/>
      <c r="E880" s="5"/>
      <c r="F880" s="5"/>
      <c r="G880" s="5"/>
    </row>
    <row r="881" spans="2:7" ht="15.75" x14ac:dyDescent="0.25">
      <c r="B881" s="5"/>
      <c r="C881" s="5"/>
      <c r="D881" s="5"/>
      <c r="E881" s="5"/>
      <c r="F881" s="5"/>
      <c r="G881" s="5"/>
    </row>
    <row r="882" spans="2:7" ht="15.75" x14ac:dyDescent="0.25">
      <c r="B882" s="5"/>
      <c r="C882" s="5"/>
      <c r="D882" s="5"/>
      <c r="E882" s="5"/>
      <c r="F882" s="5"/>
      <c r="G882" s="5"/>
    </row>
    <row r="883" spans="2:7" ht="15.75" x14ac:dyDescent="0.25">
      <c r="B883" s="5"/>
      <c r="C883" s="5"/>
      <c r="D883" s="5"/>
      <c r="E883" s="5"/>
      <c r="F883" s="5"/>
      <c r="G883" s="5"/>
    </row>
    <row r="884" spans="2:7" ht="15.75" x14ac:dyDescent="0.25">
      <c r="B884" s="5"/>
      <c r="C884" s="5"/>
      <c r="D884" s="5"/>
      <c r="E884" s="5"/>
      <c r="F884" s="5"/>
      <c r="G884" s="5"/>
    </row>
    <row r="885" spans="2:7" ht="15.75" x14ac:dyDescent="0.25">
      <c r="B885" s="5"/>
      <c r="C885" s="5"/>
      <c r="D885" s="5"/>
      <c r="E885" s="5"/>
      <c r="F885" s="5"/>
      <c r="G885" s="5"/>
    </row>
    <row r="886" spans="2:7" ht="15.75" x14ac:dyDescent="0.25">
      <c r="B886" s="5"/>
      <c r="C886" s="5"/>
      <c r="D886" s="5"/>
      <c r="E886" s="5"/>
      <c r="F886" s="5"/>
      <c r="G886" s="5"/>
    </row>
    <row r="887" spans="2:7" ht="15.75" x14ac:dyDescent="0.25">
      <c r="B887" s="5"/>
      <c r="C887" s="5"/>
      <c r="D887" s="5"/>
      <c r="E887" s="5"/>
      <c r="F887" s="5"/>
      <c r="G887" s="5"/>
    </row>
    <row r="888" spans="2:7" ht="15.75" x14ac:dyDescent="0.25">
      <c r="B888" s="5"/>
      <c r="C888" s="5"/>
      <c r="D888" s="5"/>
      <c r="E888" s="5"/>
      <c r="F888" s="5"/>
      <c r="G888" s="5"/>
    </row>
    <row r="889" spans="2:7" ht="15.75" x14ac:dyDescent="0.25">
      <c r="B889" s="5"/>
      <c r="C889" s="5"/>
      <c r="D889" s="5"/>
      <c r="E889" s="5"/>
      <c r="F889" s="5"/>
      <c r="G889" s="5"/>
    </row>
    <row r="890" spans="2:7" ht="15.75" x14ac:dyDescent="0.25">
      <c r="B890" s="5"/>
      <c r="C890" s="5"/>
      <c r="D890" s="5"/>
      <c r="E890" s="5"/>
      <c r="F890" s="5"/>
      <c r="G890" s="5"/>
    </row>
    <row r="891" spans="2:7" ht="15.75" x14ac:dyDescent="0.25">
      <c r="B891" s="5"/>
      <c r="C891" s="5"/>
      <c r="D891" s="5"/>
      <c r="E891" s="5"/>
      <c r="F891" s="5"/>
      <c r="G891" s="5"/>
    </row>
    <row r="892" spans="2:7" ht="15.75" x14ac:dyDescent="0.25">
      <c r="B892" s="5"/>
      <c r="C892" s="5"/>
      <c r="D892" s="5"/>
      <c r="E892" s="5"/>
      <c r="F892" s="5"/>
      <c r="G892" s="5"/>
    </row>
    <row r="893" spans="2:7" ht="15.75" x14ac:dyDescent="0.25">
      <c r="B893" s="5"/>
      <c r="C893" s="5"/>
      <c r="D893" s="5"/>
      <c r="E893" s="5"/>
      <c r="F893" s="5"/>
      <c r="G893" s="5"/>
    </row>
    <row r="894" spans="2:7" ht="15.75" x14ac:dyDescent="0.25">
      <c r="B894" s="5"/>
      <c r="C894" s="5"/>
      <c r="D894" s="5"/>
      <c r="E894" s="5"/>
      <c r="F894" s="5"/>
      <c r="G894" s="5"/>
    </row>
    <row r="895" spans="2:7" ht="15.75" x14ac:dyDescent="0.25">
      <c r="B895" s="5"/>
      <c r="C895" s="5"/>
      <c r="D895" s="5"/>
      <c r="E895" s="5"/>
      <c r="F895" s="5"/>
      <c r="G895" s="5"/>
    </row>
    <row r="896" spans="2:7" ht="15.75" x14ac:dyDescent="0.25">
      <c r="B896" s="5"/>
      <c r="C896" s="5"/>
      <c r="D896" s="5"/>
      <c r="E896" s="5"/>
      <c r="F896" s="5"/>
      <c r="G896" s="5"/>
    </row>
    <row r="897" spans="2:7" ht="15.75" x14ac:dyDescent="0.25">
      <c r="B897" s="5"/>
      <c r="C897" s="5"/>
      <c r="D897" s="5"/>
      <c r="E897" s="5"/>
      <c r="F897" s="5"/>
      <c r="G897" s="5"/>
    </row>
    <row r="898" spans="2:7" ht="15.75" x14ac:dyDescent="0.25">
      <c r="B898" s="5"/>
      <c r="C898" s="5"/>
      <c r="D898" s="5"/>
      <c r="E898" s="5"/>
      <c r="F898" s="5"/>
      <c r="G898" s="5"/>
    </row>
    <row r="899" spans="2:7" ht="15.75" x14ac:dyDescent="0.25">
      <c r="B899" s="5"/>
      <c r="C899" s="5"/>
      <c r="D899" s="5"/>
      <c r="E899" s="5"/>
      <c r="F899" s="5"/>
      <c r="G899" s="5"/>
    </row>
    <row r="900" spans="2:7" ht="15.75" x14ac:dyDescent="0.25">
      <c r="B900" s="5"/>
      <c r="C900" s="5"/>
      <c r="D900" s="5"/>
      <c r="E900" s="5"/>
      <c r="F900" s="5"/>
      <c r="G900" s="5"/>
    </row>
    <row r="901" spans="2:7" ht="15.75" x14ac:dyDescent="0.25">
      <c r="B901" s="5"/>
      <c r="C901" s="5"/>
      <c r="D901" s="5"/>
      <c r="E901" s="5"/>
      <c r="F901" s="5"/>
      <c r="G901" s="5"/>
    </row>
    <row r="902" spans="2:7" ht="15.75" x14ac:dyDescent="0.25">
      <c r="B902" s="5"/>
      <c r="C902" s="5"/>
      <c r="D902" s="5"/>
      <c r="E902" s="5"/>
      <c r="F902" s="5"/>
      <c r="G902" s="5"/>
    </row>
    <row r="903" spans="2:7" ht="15.75" x14ac:dyDescent="0.25">
      <c r="B903" s="5"/>
      <c r="C903" s="5"/>
      <c r="D903" s="5"/>
      <c r="E903" s="5"/>
      <c r="F903" s="5"/>
      <c r="G903" s="5"/>
    </row>
    <row r="904" spans="2:7" ht="15.75" x14ac:dyDescent="0.25">
      <c r="B904" s="5"/>
      <c r="C904" s="5"/>
      <c r="D904" s="5"/>
      <c r="E904" s="5"/>
      <c r="F904" s="5"/>
      <c r="G904" s="5"/>
    </row>
    <row r="905" spans="2:7" ht="15.75" x14ac:dyDescent="0.25">
      <c r="B905" s="5"/>
      <c r="C905" s="5"/>
      <c r="D905" s="5"/>
      <c r="E905" s="5"/>
      <c r="F905" s="5"/>
      <c r="G905" s="5"/>
    </row>
    <row r="906" spans="2:7" ht="15.75" x14ac:dyDescent="0.25">
      <c r="B906" s="5"/>
      <c r="C906" s="5"/>
      <c r="D906" s="5"/>
      <c r="E906" s="5"/>
      <c r="F906" s="5"/>
      <c r="G906" s="5"/>
    </row>
    <row r="907" spans="2:7" ht="15.75" x14ac:dyDescent="0.25">
      <c r="B907" s="5"/>
      <c r="C907" s="5"/>
      <c r="D907" s="5"/>
      <c r="E907" s="5"/>
      <c r="F907" s="5"/>
      <c r="G907" s="5"/>
    </row>
    <row r="908" spans="2:7" ht="15.75" x14ac:dyDescent="0.25">
      <c r="B908" s="5"/>
      <c r="C908" s="5"/>
      <c r="D908" s="5"/>
      <c r="E908" s="5"/>
      <c r="F908" s="5"/>
      <c r="G908" s="5"/>
    </row>
    <row r="909" spans="2:7" ht="15.75" x14ac:dyDescent="0.25">
      <c r="B909" s="5"/>
      <c r="C909" s="5"/>
      <c r="D909" s="5"/>
      <c r="E909" s="5"/>
      <c r="F909" s="5"/>
      <c r="G909" s="5"/>
    </row>
    <row r="910" spans="2:7" ht="15.75" x14ac:dyDescent="0.25">
      <c r="B910" s="5"/>
      <c r="C910" s="5"/>
      <c r="D910" s="5"/>
      <c r="E910" s="5"/>
      <c r="F910" s="5"/>
      <c r="G910" s="5"/>
    </row>
    <row r="911" spans="2:7" ht="15.75" x14ac:dyDescent="0.25">
      <c r="B911" s="5"/>
      <c r="C911" s="5"/>
      <c r="D911" s="5"/>
      <c r="E911" s="5"/>
      <c r="F911" s="5"/>
      <c r="G911" s="5"/>
    </row>
    <row r="912" spans="2:7" ht="15.75" x14ac:dyDescent="0.25">
      <c r="B912" s="5"/>
      <c r="C912" s="5"/>
      <c r="D912" s="5"/>
      <c r="E912" s="5"/>
      <c r="F912" s="5"/>
      <c r="G912" s="5"/>
    </row>
    <row r="913" spans="2:7" ht="15.75" x14ac:dyDescent="0.25">
      <c r="B913" s="5"/>
      <c r="C913" s="5"/>
      <c r="D913" s="5"/>
      <c r="E913" s="5"/>
      <c r="F913" s="5"/>
      <c r="G913" s="5"/>
    </row>
    <row r="914" spans="2:7" ht="15.75" x14ac:dyDescent="0.25">
      <c r="B914" s="5"/>
      <c r="C914" s="5"/>
      <c r="D914" s="5"/>
      <c r="E914" s="5"/>
      <c r="F914" s="5"/>
      <c r="G914" s="5"/>
    </row>
    <row r="915" spans="2:7" ht="15.75" x14ac:dyDescent="0.25">
      <c r="B915" s="5"/>
      <c r="C915" s="5"/>
      <c r="D915" s="5"/>
      <c r="E915" s="5"/>
      <c r="F915" s="5"/>
      <c r="G915" s="5"/>
    </row>
    <row r="916" spans="2:7" ht="15.75" x14ac:dyDescent="0.25">
      <c r="B916" s="5"/>
      <c r="C916" s="5"/>
      <c r="D916" s="5"/>
      <c r="E916" s="5"/>
      <c r="F916" s="5"/>
      <c r="G916" s="5"/>
    </row>
    <row r="917" spans="2:7" ht="15.75" x14ac:dyDescent="0.25">
      <c r="B917" s="5"/>
      <c r="C917" s="5"/>
      <c r="D917" s="5"/>
      <c r="E917" s="5"/>
      <c r="F917" s="5"/>
      <c r="G917" s="5"/>
    </row>
    <row r="918" spans="2:7" ht="15.75" x14ac:dyDescent="0.25">
      <c r="B918" s="5"/>
      <c r="C918" s="5"/>
      <c r="D918" s="5"/>
      <c r="E918" s="5"/>
      <c r="F918" s="5"/>
      <c r="G918" s="5"/>
    </row>
    <row r="919" spans="2:7" ht="15.75" x14ac:dyDescent="0.25">
      <c r="B919" s="5"/>
      <c r="C919" s="5"/>
      <c r="D919" s="5"/>
      <c r="E919" s="5"/>
      <c r="F919" s="5"/>
      <c r="G919" s="5"/>
    </row>
    <row r="920" spans="2:7" ht="15.75" x14ac:dyDescent="0.25">
      <c r="B920" s="5"/>
      <c r="C920" s="5"/>
      <c r="D920" s="5"/>
      <c r="E920" s="5"/>
      <c r="F920" s="5"/>
      <c r="G920" s="5"/>
    </row>
    <row r="921" spans="2:7" ht="15.75" x14ac:dyDescent="0.25">
      <c r="B921" s="5"/>
      <c r="C921" s="5"/>
      <c r="D921" s="5"/>
      <c r="E921" s="5"/>
      <c r="F921" s="5"/>
      <c r="G921" s="5"/>
    </row>
    <row r="922" spans="2:7" ht="15.75" x14ac:dyDescent="0.25">
      <c r="B922" s="5"/>
      <c r="C922" s="5"/>
      <c r="D922" s="5"/>
      <c r="E922" s="5"/>
      <c r="F922" s="5"/>
      <c r="G922" s="5"/>
    </row>
    <row r="923" spans="2:7" ht="15.75" x14ac:dyDescent="0.25">
      <c r="B923" s="5"/>
      <c r="C923" s="5"/>
      <c r="D923" s="5"/>
      <c r="E923" s="5"/>
      <c r="F923" s="5"/>
      <c r="G923" s="5"/>
    </row>
    <row r="924" spans="2:7" ht="15.75" x14ac:dyDescent="0.25">
      <c r="B924" s="5"/>
      <c r="C924" s="5"/>
      <c r="D924" s="5"/>
      <c r="E924" s="5"/>
      <c r="F924" s="5"/>
      <c r="G924" s="5"/>
    </row>
    <row r="925" spans="2:7" ht="15.75" x14ac:dyDescent="0.25">
      <c r="B925" s="5"/>
      <c r="C925" s="5"/>
      <c r="D925" s="5"/>
      <c r="E925" s="5"/>
      <c r="F925" s="5"/>
      <c r="G925" s="5"/>
    </row>
    <row r="926" spans="2:7" ht="15.75" x14ac:dyDescent="0.25">
      <c r="B926" s="5"/>
      <c r="C926" s="5"/>
      <c r="D926" s="5"/>
      <c r="E926" s="5"/>
      <c r="F926" s="5"/>
      <c r="G926" s="5"/>
    </row>
    <row r="927" spans="2:7" ht="15.75" x14ac:dyDescent="0.25">
      <c r="B927" s="5"/>
      <c r="C927" s="5"/>
      <c r="D927" s="5"/>
      <c r="E927" s="5"/>
      <c r="F927" s="5"/>
      <c r="G927" s="5"/>
    </row>
    <row r="928" spans="2:7" ht="15.75" x14ac:dyDescent="0.25">
      <c r="B928" s="5"/>
      <c r="C928" s="5"/>
      <c r="D928" s="5"/>
      <c r="E928" s="5"/>
      <c r="F928" s="5"/>
      <c r="G928" s="5"/>
    </row>
    <row r="929" spans="2:7" ht="15.75" x14ac:dyDescent="0.25">
      <c r="B929" s="5"/>
      <c r="C929" s="5"/>
      <c r="D929" s="5"/>
      <c r="E929" s="5"/>
      <c r="F929" s="5"/>
      <c r="G929" s="5"/>
    </row>
    <row r="930" spans="2:7" ht="15.75" x14ac:dyDescent="0.25">
      <c r="B930" s="5"/>
      <c r="C930" s="5"/>
      <c r="D930" s="5"/>
      <c r="E930" s="5"/>
      <c r="F930" s="5"/>
      <c r="G930" s="5"/>
    </row>
    <row r="931" spans="2:7" ht="15.75" x14ac:dyDescent="0.25">
      <c r="B931" s="5"/>
      <c r="C931" s="5"/>
      <c r="D931" s="5"/>
      <c r="E931" s="5"/>
      <c r="F931" s="5"/>
      <c r="G931" s="5"/>
    </row>
    <row r="932" spans="2:7" ht="15.75" x14ac:dyDescent="0.25">
      <c r="B932" s="5"/>
      <c r="C932" s="5"/>
      <c r="D932" s="5"/>
      <c r="E932" s="5"/>
      <c r="F932" s="5"/>
      <c r="G932" s="5"/>
    </row>
    <row r="933" spans="2:7" ht="15.75" x14ac:dyDescent="0.25">
      <c r="B933" s="5"/>
      <c r="C933" s="5"/>
      <c r="D933" s="5"/>
      <c r="E933" s="5"/>
      <c r="F933" s="5"/>
      <c r="G933" s="5"/>
    </row>
    <row r="934" spans="2:7" ht="15.75" x14ac:dyDescent="0.25">
      <c r="B934" s="5"/>
      <c r="C934" s="5"/>
      <c r="D934" s="5"/>
      <c r="E934" s="5"/>
      <c r="F934" s="5"/>
      <c r="G934" s="5"/>
    </row>
    <row r="935" spans="2:7" ht="15.75" x14ac:dyDescent="0.25">
      <c r="B935" s="5"/>
      <c r="C935" s="5"/>
      <c r="D935" s="5"/>
      <c r="E935" s="5"/>
      <c r="F935" s="5"/>
      <c r="G935" s="5"/>
    </row>
    <row r="936" spans="2:7" ht="15.75" x14ac:dyDescent="0.25">
      <c r="B936" s="5"/>
      <c r="C936" s="5"/>
      <c r="D936" s="5"/>
      <c r="E936" s="5"/>
      <c r="F936" s="5"/>
      <c r="G936" s="5"/>
    </row>
    <row r="937" spans="2:7" ht="15.75" x14ac:dyDescent="0.25">
      <c r="B937" s="5"/>
      <c r="C937" s="5"/>
      <c r="D937" s="5"/>
      <c r="E937" s="5"/>
      <c r="F937" s="5"/>
      <c r="G937" s="5"/>
    </row>
    <row r="938" spans="2:7" ht="15.75" x14ac:dyDescent="0.25">
      <c r="B938" s="5"/>
      <c r="C938" s="5"/>
      <c r="D938" s="5"/>
      <c r="E938" s="5"/>
      <c r="F938" s="5"/>
      <c r="G938" s="5"/>
    </row>
    <row r="939" spans="2:7" ht="15.75" x14ac:dyDescent="0.25">
      <c r="B939" s="5"/>
      <c r="C939" s="5"/>
      <c r="D939" s="5"/>
      <c r="E939" s="5"/>
      <c r="F939" s="5"/>
      <c r="G939" s="5"/>
    </row>
    <row r="940" spans="2:7" ht="15.75" x14ac:dyDescent="0.25">
      <c r="B940" s="5"/>
      <c r="C940" s="5"/>
      <c r="D940" s="5"/>
      <c r="E940" s="5"/>
      <c r="F940" s="5"/>
      <c r="G940" s="5"/>
    </row>
    <row r="941" spans="2:7" ht="15.75" x14ac:dyDescent="0.25">
      <c r="B941" s="5"/>
      <c r="C941" s="5"/>
      <c r="D941" s="5"/>
      <c r="E941" s="5"/>
      <c r="F941" s="5"/>
      <c r="G941" s="5"/>
    </row>
    <row r="942" spans="2:7" ht="15.75" x14ac:dyDescent="0.25">
      <c r="B942" s="5"/>
      <c r="C942" s="5"/>
      <c r="D942" s="5"/>
      <c r="E942" s="5"/>
      <c r="F942" s="5"/>
      <c r="G942" s="5"/>
    </row>
    <row r="943" spans="2:7" ht="15.75" x14ac:dyDescent="0.25">
      <c r="B943" s="5"/>
      <c r="C943" s="5"/>
      <c r="D943" s="5"/>
      <c r="E943" s="5"/>
      <c r="F943" s="5"/>
      <c r="G943" s="5"/>
    </row>
    <row r="944" spans="2:7" ht="15.75" x14ac:dyDescent="0.25">
      <c r="B944" s="5"/>
      <c r="C944" s="5"/>
      <c r="D944" s="5"/>
      <c r="E944" s="5"/>
      <c r="F944" s="5"/>
      <c r="G944" s="5"/>
    </row>
    <row r="945" spans="2:7" ht="15.75" x14ac:dyDescent="0.25">
      <c r="B945" s="5"/>
      <c r="C945" s="5"/>
      <c r="D945" s="5"/>
      <c r="E945" s="5"/>
      <c r="F945" s="5"/>
      <c r="G945" s="5"/>
    </row>
    <row r="946" spans="2:7" ht="15.75" x14ac:dyDescent="0.25">
      <c r="B946" s="5"/>
      <c r="C946" s="5"/>
      <c r="D946" s="5"/>
      <c r="E946" s="5"/>
      <c r="F946" s="5"/>
      <c r="G946" s="5"/>
    </row>
    <row r="947" spans="2:7" ht="15.75" x14ac:dyDescent="0.25">
      <c r="B947" s="5"/>
      <c r="C947" s="5"/>
      <c r="D947" s="5"/>
      <c r="E947" s="5"/>
      <c r="F947" s="5"/>
      <c r="G947" s="5"/>
    </row>
    <row r="948" spans="2:7" ht="15.75" x14ac:dyDescent="0.25">
      <c r="B948" s="5"/>
      <c r="C948" s="5"/>
      <c r="D948" s="5"/>
      <c r="E948" s="5"/>
      <c r="F948" s="5"/>
      <c r="G948" s="5"/>
    </row>
    <row r="949" spans="2:7" ht="15.75" x14ac:dyDescent="0.25">
      <c r="B949" s="5"/>
      <c r="C949" s="5"/>
      <c r="D949" s="5"/>
      <c r="E949" s="5"/>
      <c r="F949" s="5"/>
      <c r="G949" s="5"/>
    </row>
    <row r="950" spans="2:7" ht="15.75" x14ac:dyDescent="0.25">
      <c r="B950" s="5"/>
      <c r="C950" s="5"/>
      <c r="D950" s="5"/>
      <c r="E950" s="5"/>
      <c r="F950" s="5"/>
      <c r="G950" s="5"/>
    </row>
    <row r="951" spans="2:7" ht="15.75" x14ac:dyDescent="0.25">
      <c r="B951" s="5"/>
      <c r="C951" s="5"/>
      <c r="D951" s="5"/>
      <c r="E951" s="5"/>
      <c r="F951" s="5"/>
      <c r="G951" s="5"/>
    </row>
    <row r="952" spans="2:7" ht="15.75" x14ac:dyDescent="0.25">
      <c r="B952" s="5"/>
      <c r="C952" s="5"/>
      <c r="D952" s="5"/>
      <c r="E952" s="5"/>
      <c r="F952" s="5"/>
      <c r="G952" s="5"/>
    </row>
    <row r="953" spans="2:7" ht="15.75" x14ac:dyDescent="0.25">
      <c r="B953" s="5"/>
      <c r="C953" s="5"/>
      <c r="D953" s="5"/>
      <c r="E953" s="5"/>
      <c r="F953" s="5"/>
      <c r="G953" s="5"/>
    </row>
    <row r="954" spans="2:7" ht="15.75" x14ac:dyDescent="0.25">
      <c r="B954" s="5"/>
      <c r="C954" s="5"/>
      <c r="D954" s="5"/>
      <c r="E954" s="5"/>
      <c r="F954" s="5"/>
      <c r="G954" s="5"/>
    </row>
    <row r="955" spans="2:7" ht="15.75" x14ac:dyDescent="0.25">
      <c r="B955" s="5"/>
      <c r="C955" s="5"/>
      <c r="D955" s="5"/>
      <c r="E955" s="5"/>
      <c r="F955" s="5"/>
      <c r="G955" s="5"/>
    </row>
    <row r="956" spans="2:7" ht="15.75" x14ac:dyDescent="0.25">
      <c r="B956" s="5"/>
      <c r="C956" s="5"/>
      <c r="D956" s="5"/>
      <c r="E956" s="5"/>
      <c r="F956" s="5"/>
      <c r="G956" s="5"/>
    </row>
    <row r="957" spans="2:7" ht="15.75" x14ac:dyDescent="0.25">
      <c r="B957" s="5"/>
      <c r="C957" s="5"/>
      <c r="D957" s="5"/>
      <c r="E957" s="5"/>
      <c r="F957" s="5"/>
      <c r="G957" s="5"/>
    </row>
    <row r="958" spans="2:7" ht="15.75" x14ac:dyDescent="0.25">
      <c r="B958" s="5"/>
      <c r="C958" s="5"/>
      <c r="D958" s="5"/>
      <c r="E958" s="5"/>
      <c r="F958" s="5"/>
      <c r="G958" s="5"/>
    </row>
    <row r="959" spans="2:7" ht="15.75" x14ac:dyDescent="0.25">
      <c r="B959" s="5"/>
      <c r="C959" s="5"/>
      <c r="D959" s="5"/>
      <c r="E959" s="5"/>
      <c r="F959" s="5"/>
      <c r="G959" s="5"/>
    </row>
    <row r="960" spans="2:7" ht="15.75" x14ac:dyDescent="0.25">
      <c r="B960" s="5"/>
      <c r="C960" s="5"/>
      <c r="D960" s="5"/>
      <c r="E960" s="5"/>
      <c r="F960" s="5"/>
      <c r="G960" s="5"/>
    </row>
    <row r="961" spans="2:7" ht="15.75" x14ac:dyDescent="0.25">
      <c r="B961" s="5"/>
      <c r="C961" s="5"/>
      <c r="D961" s="5"/>
      <c r="E961" s="5"/>
      <c r="F961" s="5"/>
      <c r="G961" s="5"/>
    </row>
    <row r="962" spans="2:7" ht="15.75" x14ac:dyDescent="0.25">
      <c r="B962" s="5"/>
      <c r="C962" s="5"/>
      <c r="D962" s="5"/>
      <c r="E962" s="5"/>
      <c r="F962" s="5"/>
      <c r="G962" s="5"/>
    </row>
    <row r="963" spans="2:7" ht="15.75" x14ac:dyDescent="0.25">
      <c r="B963" s="5"/>
      <c r="C963" s="5"/>
      <c r="D963" s="5"/>
      <c r="E963" s="5"/>
      <c r="F963" s="5"/>
      <c r="G963" s="5"/>
    </row>
    <row r="964" spans="2:7" ht="15.75" x14ac:dyDescent="0.25">
      <c r="B964" s="5"/>
      <c r="C964" s="5"/>
      <c r="D964" s="5"/>
      <c r="E964" s="5"/>
      <c r="F964" s="5"/>
      <c r="G964" s="5"/>
    </row>
    <row r="965" spans="2:7" ht="15.75" x14ac:dyDescent="0.25">
      <c r="B965" s="5"/>
      <c r="C965" s="5"/>
      <c r="D965" s="5"/>
      <c r="E965" s="5"/>
      <c r="F965" s="5"/>
      <c r="G965" s="5"/>
    </row>
    <row r="966" spans="2:7" ht="15.75" x14ac:dyDescent="0.25">
      <c r="B966" s="5"/>
      <c r="C966" s="5"/>
      <c r="D966" s="5"/>
      <c r="E966" s="5"/>
      <c r="F966" s="5"/>
      <c r="G966" s="5"/>
    </row>
    <row r="967" spans="2:7" ht="15.75" x14ac:dyDescent="0.25">
      <c r="B967" s="5"/>
      <c r="C967" s="5"/>
      <c r="D967" s="5"/>
      <c r="E967" s="5"/>
      <c r="F967" s="5"/>
      <c r="G967" s="5"/>
    </row>
    <row r="968" spans="2:7" ht="15.75" x14ac:dyDescent="0.25">
      <c r="B968" s="5"/>
      <c r="C968" s="5"/>
      <c r="D968" s="5"/>
      <c r="E968" s="5"/>
      <c r="F968" s="5"/>
      <c r="G968" s="5"/>
    </row>
    <row r="969" spans="2:7" ht="15.75" x14ac:dyDescent="0.25">
      <c r="B969" s="5"/>
      <c r="C969" s="5"/>
      <c r="D969" s="5"/>
      <c r="E969" s="5"/>
      <c r="F969" s="5"/>
      <c r="G969" s="5"/>
    </row>
    <row r="970" spans="2:7" ht="15.75" x14ac:dyDescent="0.25">
      <c r="B970" s="5"/>
      <c r="C970" s="5"/>
      <c r="D970" s="5"/>
      <c r="E970" s="5"/>
      <c r="F970" s="5"/>
      <c r="G970" s="5"/>
    </row>
    <row r="971" spans="2:7" ht="15.75" x14ac:dyDescent="0.25">
      <c r="B971" s="5"/>
      <c r="C971" s="5"/>
      <c r="D971" s="5"/>
      <c r="E971" s="5"/>
      <c r="F971" s="5"/>
      <c r="G971" s="5"/>
    </row>
    <row r="972" spans="2:7" ht="15.75" x14ac:dyDescent="0.25">
      <c r="B972" s="5"/>
      <c r="C972" s="5"/>
      <c r="D972" s="5"/>
      <c r="E972" s="5"/>
      <c r="F972" s="5"/>
      <c r="G972" s="5"/>
    </row>
    <row r="973" spans="2:7" ht="15.75" x14ac:dyDescent="0.25">
      <c r="B973" s="5"/>
      <c r="C973" s="5"/>
      <c r="D973" s="5"/>
      <c r="E973" s="5"/>
      <c r="F973" s="5"/>
      <c r="G973" s="5"/>
    </row>
    <row r="974" spans="2:7" ht="15.75" x14ac:dyDescent="0.25">
      <c r="B974" s="5"/>
      <c r="C974" s="5"/>
      <c r="D974" s="5"/>
      <c r="E974" s="5"/>
      <c r="F974" s="5"/>
      <c r="G974" s="5"/>
    </row>
    <row r="975" spans="2:7" ht="15.75" x14ac:dyDescent="0.25">
      <c r="B975" s="5"/>
      <c r="C975" s="5"/>
      <c r="D975" s="5"/>
      <c r="E975" s="5"/>
      <c r="F975" s="5"/>
      <c r="G975" s="5"/>
    </row>
    <row r="976" spans="2:7" ht="15.75" x14ac:dyDescent="0.25">
      <c r="B976" s="5"/>
      <c r="C976" s="5"/>
      <c r="D976" s="5"/>
      <c r="E976" s="5"/>
      <c r="F976" s="5"/>
      <c r="G976" s="5"/>
    </row>
    <row r="977" spans="2:7" ht="15.75" x14ac:dyDescent="0.25">
      <c r="B977" s="5"/>
      <c r="C977" s="5"/>
      <c r="D977" s="5"/>
      <c r="E977" s="5"/>
      <c r="F977" s="5"/>
      <c r="G977" s="5"/>
    </row>
    <row r="978" spans="2:7" ht="15.75" x14ac:dyDescent="0.25">
      <c r="B978" s="5"/>
      <c r="C978" s="5"/>
      <c r="D978" s="5"/>
      <c r="E978" s="5"/>
      <c r="F978" s="5"/>
      <c r="G978" s="5"/>
    </row>
    <row r="979" spans="2:7" ht="15.75" x14ac:dyDescent="0.25">
      <c r="B979" s="5"/>
      <c r="C979" s="5"/>
      <c r="D979" s="5"/>
      <c r="E979" s="5"/>
      <c r="F979" s="5"/>
      <c r="G979" s="5"/>
    </row>
    <row r="980" spans="2:7" ht="15.75" x14ac:dyDescent="0.25">
      <c r="B980" s="5"/>
      <c r="C980" s="5"/>
      <c r="D980" s="5"/>
      <c r="E980" s="5"/>
      <c r="F980" s="5"/>
      <c r="G980" s="5"/>
    </row>
    <row r="981" spans="2:7" ht="15.75" x14ac:dyDescent="0.25">
      <c r="B981" s="5"/>
      <c r="C981" s="5"/>
      <c r="D981" s="5"/>
      <c r="E981" s="5"/>
      <c r="F981" s="5"/>
      <c r="G981" s="5"/>
    </row>
    <row r="982" spans="2:7" ht="15.75" x14ac:dyDescent="0.25">
      <c r="B982" s="5"/>
      <c r="C982" s="5"/>
      <c r="D982" s="5"/>
      <c r="E982" s="5"/>
      <c r="F982" s="5"/>
      <c r="G982" s="5"/>
    </row>
    <row r="983" spans="2:7" ht="15.75" x14ac:dyDescent="0.25">
      <c r="B983" s="5"/>
      <c r="C983" s="5"/>
      <c r="D983" s="5"/>
      <c r="E983" s="5"/>
      <c r="F983" s="5"/>
      <c r="G983" s="5"/>
    </row>
    <row r="984" spans="2:7" ht="15.75" x14ac:dyDescent="0.25">
      <c r="B984" s="5"/>
      <c r="C984" s="5"/>
      <c r="D984" s="5"/>
      <c r="E984" s="5"/>
      <c r="F984" s="5"/>
      <c r="G984" s="5"/>
    </row>
    <row r="985" spans="2:7" ht="15.75" x14ac:dyDescent="0.25">
      <c r="B985" s="5"/>
      <c r="C985" s="5"/>
      <c r="D985" s="5"/>
      <c r="E985" s="5"/>
      <c r="F985" s="5"/>
      <c r="G985" s="5"/>
    </row>
    <row r="986" spans="2:7" ht="15.75" x14ac:dyDescent="0.25">
      <c r="B986" s="5"/>
      <c r="C986" s="5"/>
      <c r="D986" s="5"/>
      <c r="E986" s="5"/>
      <c r="F986" s="5"/>
      <c r="G986" s="5"/>
    </row>
    <row r="987" spans="2:7" ht="15.75" x14ac:dyDescent="0.25">
      <c r="B987" s="5"/>
      <c r="C987" s="5"/>
      <c r="D987" s="5"/>
      <c r="E987" s="5"/>
      <c r="F987" s="5"/>
      <c r="G987" s="5"/>
    </row>
    <row r="988" spans="2:7" ht="15.75" x14ac:dyDescent="0.25">
      <c r="B988" s="5"/>
      <c r="C988" s="5"/>
      <c r="D988" s="5"/>
      <c r="E988" s="5"/>
      <c r="F988" s="5"/>
      <c r="G988" s="5"/>
    </row>
    <row r="989" spans="2:7" ht="15.75" x14ac:dyDescent="0.25">
      <c r="B989" s="5"/>
      <c r="C989" s="5"/>
      <c r="D989" s="5"/>
      <c r="E989" s="5"/>
      <c r="F989" s="5"/>
      <c r="G989" s="5"/>
    </row>
    <row r="990" spans="2:7" ht="15.75" x14ac:dyDescent="0.25">
      <c r="B990" s="5"/>
      <c r="C990" s="5"/>
      <c r="D990" s="5"/>
      <c r="E990" s="5"/>
      <c r="F990" s="5"/>
      <c r="G990" s="5"/>
    </row>
    <row r="991" spans="2:7" ht="15.75" x14ac:dyDescent="0.25">
      <c r="B991" s="5"/>
      <c r="C991" s="5"/>
      <c r="D991" s="5"/>
      <c r="E991" s="5"/>
      <c r="F991" s="5"/>
      <c r="G991" s="5"/>
    </row>
    <row r="992" spans="2:7" ht="15.75" x14ac:dyDescent="0.25">
      <c r="B992" s="5"/>
      <c r="C992" s="5"/>
      <c r="D992" s="5"/>
      <c r="E992" s="5"/>
      <c r="F992" s="5"/>
      <c r="G992" s="5"/>
    </row>
    <row r="993" spans="2:7" ht="15.75" x14ac:dyDescent="0.25">
      <c r="B993" s="5"/>
      <c r="C993" s="5"/>
      <c r="D993" s="5"/>
      <c r="E993" s="5"/>
      <c r="F993" s="5"/>
      <c r="G993" s="5"/>
    </row>
    <row r="994" spans="2:7" ht="15.75" x14ac:dyDescent="0.25">
      <c r="B994" s="5"/>
      <c r="C994" s="5"/>
      <c r="D994" s="5"/>
      <c r="E994" s="5"/>
      <c r="F994" s="5"/>
      <c r="G994" s="5"/>
    </row>
    <row r="995" spans="2:7" ht="15.75" x14ac:dyDescent="0.25">
      <c r="B995" s="5"/>
      <c r="C995" s="5"/>
      <c r="D995" s="5"/>
      <c r="E995" s="5"/>
      <c r="F995" s="5"/>
      <c r="G995" s="5"/>
    </row>
    <row r="996" spans="2:7" ht="15.75" x14ac:dyDescent="0.25">
      <c r="B996" s="5"/>
      <c r="C996" s="5"/>
      <c r="D996" s="5"/>
      <c r="E996" s="5"/>
      <c r="F996" s="5"/>
      <c r="G996" s="5"/>
    </row>
    <row r="997" spans="2:7" ht="15.75" x14ac:dyDescent="0.25">
      <c r="B997" s="5"/>
      <c r="C997" s="5"/>
      <c r="D997" s="5"/>
      <c r="E997" s="5"/>
      <c r="F997" s="5"/>
      <c r="G997" s="5"/>
    </row>
    <row r="998" spans="2:7" ht="15.75" x14ac:dyDescent="0.25">
      <c r="B998" s="5"/>
      <c r="C998" s="5"/>
      <c r="D998" s="5"/>
      <c r="E998" s="5"/>
      <c r="F998" s="5"/>
      <c r="G998" s="5"/>
    </row>
    <row r="999" spans="2:7" ht="15.75" x14ac:dyDescent="0.25">
      <c r="B999" s="5"/>
      <c r="C999" s="5"/>
      <c r="D999" s="5"/>
      <c r="E999" s="5"/>
      <c r="F999" s="5"/>
      <c r="G999" s="5"/>
    </row>
    <row r="1000" spans="2:7" ht="15.75" x14ac:dyDescent="0.25">
      <c r="B1000" s="5"/>
      <c r="C1000" s="5"/>
      <c r="D1000" s="5"/>
      <c r="E1000" s="5"/>
      <c r="F1000" s="5"/>
      <c r="G1000" s="5"/>
    </row>
    <row r="1001" spans="2:7" ht="15.75" x14ac:dyDescent="0.25">
      <c r="B1001" s="5"/>
      <c r="C1001" s="5"/>
      <c r="D1001" s="5"/>
      <c r="E1001" s="5"/>
      <c r="F1001" s="5"/>
      <c r="G1001" s="5"/>
    </row>
    <row r="1002" spans="2:7" ht="15.75" x14ac:dyDescent="0.25">
      <c r="B1002" s="5"/>
      <c r="C1002" s="5"/>
      <c r="D1002" s="5"/>
      <c r="E1002" s="5"/>
      <c r="F1002" s="5"/>
      <c r="G1002" s="5"/>
    </row>
    <row r="1003" spans="2:7" ht="15.75" x14ac:dyDescent="0.25">
      <c r="B1003" s="5"/>
      <c r="C1003" s="5"/>
      <c r="D1003" s="5"/>
      <c r="E1003" s="5"/>
      <c r="F1003" s="5"/>
      <c r="G1003" s="5"/>
    </row>
    <row r="1004" spans="2:7" ht="15.75" x14ac:dyDescent="0.25">
      <c r="B1004" s="5"/>
      <c r="C1004" s="5"/>
      <c r="D1004" s="5"/>
      <c r="E1004" s="5"/>
      <c r="F1004" s="5"/>
      <c r="G1004" s="5"/>
    </row>
    <row r="1005" spans="2:7" ht="15.75" x14ac:dyDescent="0.25">
      <c r="B1005" s="5"/>
      <c r="C1005" s="5"/>
      <c r="D1005" s="5"/>
      <c r="E1005" s="5"/>
      <c r="F1005" s="5"/>
      <c r="G1005" s="5"/>
    </row>
    <row r="1006" spans="2:7" ht="15.75" x14ac:dyDescent="0.25">
      <c r="B1006" s="5"/>
      <c r="C1006" s="5"/>
      <c r="D1006" s="5"/>
      <c r="E1006" s="5"/>
      <c r="F1006" s="5"/>
      <c r="G1006" s="5"/>
    </row>
    <row r="1007" spans="2:7" ht="15.75" x14ac:dyDescent="0.25">
      <c r="B1007" s="5"/>
      <c r="C1007" s="5"/>
      <c r="D1007" s="5"/>
      <c r="E1007" s="5"/>
      <c r="F1007" s="5"/>
      <c r="G1007" s="5"/>
    </row>
    <row r="1008" spans="2:7" ht="15.75" x14ac:dyDescent="0.25">
      <c r="B1008" s="5"/>
      <c r="C1008" s="5"/>
      <c r="D1008" s="5"/>
      <c r="E1008" s="5"/>
      <c r="F1008" s="5"/>
      <c r="G1008" s="5"/>
    </row>
    <row r="1009" spans="2:7" ht="15.75" x14ac:dyDescent="0.25">
      <c r="B1009" s="5"/>
      <c r="C1009" s="5"/>
      <c r="D1009" s="5"/>
      <c r="E1009" s="5"/>
      <c r="F1009" s="5"/>
      <c r="G1009" s="5"/>
    </row>
    <row r="1010" spans="2:7" ht="15.75" x14ac:dyDescent="0.25">
      <c r="B1010" s="5"/>
      <c r="C1010" s="5"/>
      <c r="D1010" s="5"/>
      <c r="E1010" s="5"/>
      <c r="F1010" s="5"/>
      <c r="G1010" s="5"/>
    </row>
    <row r="1011" spans="2:7" ht="15.75" x14ac:dyDescent="0.25">
      <c r="B1011" s="5"/>
      <c r="C1011" s="5"/>
      <c r="D1011" s="5"/>
      <c r="E1011" s="5"/>
      <c r="F1011" s="5"/>
      <c r="G1011" s="5"/>
    </row>
    <row r="1012" spans="2:7" ht="15.75" x14ac:dyDescent="0.25">
      <c r="B1012" s="5"/>
      <c r="C1012" s="5"/>
      <c r="D1012" s="5"/>
      <c r="E1012" s="5"/>
      <c r="F1012" s="5"/>
      <c r="G1012" s="5"/>
    </row>
    <row r="1013" spans="2:7" ht="15.75" x14ac:dyDescent="0.25">
      <c r="B1013" s="5"/>
      <c r="C1013" s="5"/>
      <c r="D1013" s="5"/>
      <c r="E1013" s="5"/>
      <c r="F1013" s="5"/>
      <c r="G1013" s="5"/>
    </row>
    <row r="1014" spans="2:7" ht="15.75" x14ac:dyDescent="0.25">
      <c r="B1014" s="5"/>
      <c r="C1014" s="5"/>
      <c r="D1014" s="5"/>
      <c r="E1014" s="5"/>
      <c r="F1014" s="5"/>
      <c r="G1014" s="5"/>
    </row>
    <row r="1015" spans="2:7" ht="15.75" x14ac:dyDescent="0.25">
      <c r="B1015" s="5"/>
      <c r="C1015" s="5"/>
      <c r="D1015" s="5"/>
      <c r="E1015" s="5"/>
      <c r="F1015" s="5"/>
      <c r="G1015" s="5"/>
    </row>
    <row r="1016" spans="2:7" ht="15.75" x14ac:dyDescent="0.25">
      <c r="B1016" s="5"/>
      <c r="C1016" s="5"/>
      <c r="D1016" s="5"/>
      <c r="E1016" s="5"/>
      <c r="F1016" s="5"/>
      <c r="G1016" s="5"/>
    </row>
    <row r="1017" spans="2:7" ht="15.75" x14ac:dyDescent="0.25">
      <c r="B1017" s="5"/>
      <c r="C1017" s="5"/>
      <c r="D1017" s="5"/>
      <c r="E1017" s="5"/>
      <c r="F1017" s="5"/>
      <c r="G1017" s="5"/>
    </row>
    <row r="1018" spans="2:7" ht="15.75" x14ac:dyDescent="0.25">
      <c r="B1018" s="5"/>
      <c r="C1018" s="5"/>
      <c r="D1018" s="5"/>
      <c r="E1018" s="5"/>
      <c r="F1018" s="5"/>
      <c r="G1018" s="5"/>
    </row>
    <row r="1019" spans="2:7" ht="15.75" x14ac:dyDescent="0.25">
      <c r="B1019" s="5"/>
      <c r="C1019" s="5"/>
      <c r="D1019" s="5"/>
      <c r="E1019" s="5"/>
      <c r="F1019" s="5"/>
      <c r="G1019" s="5"/>
    </row>
    <row r="1020" spans="2:7" ht="15.75" x14ac:dyDescent="0.25">
      <c r="B1020" s="5"/>
      <c r="C1020" s="5"/>
      <c r="D1020" s="5"/>
      <c r="E1020" s="5"/>
      <c r="F1020" s="5"/>
      <c r="G1020" s="5"/>
    </row>
    <row r="1021" spans="2:7" ht="15.75" x14ac:dyDescent="0.25">
      <c r="B1021" s="5"/>
      <c r="C1021" s="5"/>
      <c r="D1021" s="5"/>
      <c r="E1021" s="5"/>
      <c r="F1021" s="5"/>
      <c r="G1021" s="5"/>
    </row>
    <row r="1022" spans="2:7" ht="15.75" x14ac:dyDescent="0.25">
      <c r="B1022" s="5"/>
      <c r="C1022" s="5"/>
      <c r="D1022" s="5"/>
      <c r="E1022" s="5"/>
      <c r="F1022" s="5"/>
      <c r="G1022" s="5"/>
    </row>
    <row r="1023" spans="2:7" ht="15.75" x14ac:dyDescent="0.25">
      <c r="B1023" s="5"/>
      <c r="C1023" s="5"/>
      <c r="D1023" s="5"/>
      <c r="E1023" s="5"/>
      <c r="F1023" s="5"/>
      <c r="G1023" s="5"/>
    </row>
    <row r="1024" spans="2:7" ht="15.75" x14ac:dyDescent="0.25">
      <c r="B1024" s="5"/>
      <c r="C1024" s="5"/>
      <c r="D1024" s="5"/>
      <c r="E1024" s="5"/>
      <c r="F1024" s="5"/>
      <c r="G1024" s="5"/>
    </row>
    <row r="1025" spans="2:7" ht="15.75" x14ac:dyDescent="0.25">
      <c r="B1025" s="5"/>
      <c r="C1025" s="5"/>
      <c r="D1025" s="5"/>
      <c r="E1025" s="5"/>
      <c r="F1025" s="5"/>
      <c r="G1025" s="5"/>
    </row>
    <row r="1026" spans="2:7" ht="15.75" x14ac:dyDescent="0.25">
      <c r="B1026" s="5"/>
      <c r="C1026" s="5"/>
      <c r="D1026" s="5"/>
      <c r="E1026" s="5"/>
      <c r="F1026" s="5"/>
      <c r="G1026" s="5"/>
    </row>
    <row r="1027" spans="2:7" ht="15.75" x14ac:dyDescent="0.25">
      <c r="B1027" s="5"/>
      <c r="C1027" s="5"/>
      <c r="D1027" s="5"/>
      <c r="E1027" s="5"/>
      <c r="F1027" s="5"/>
      <c r="G1027" s="5"/>
    </row>
    <row r="1028" spans="2:7" ht="15.75" x14ac:dyDescent="0.25">
      <c r="B1028" s="5"/>
      <c r="C1028" s="5"/>
      <c r="D1028" s="5"/>
      <c r="E1028" s="5"/>
      <c r="F1028" s="5"/>
      <c r="G1028" s="5"/>
    </row>
    <row r="1029" spans="2:7" ht="15.75" x14ac:dyDescent="0.25">
      <c r="B1029" s="5"/>
      <c r="C1029" s="5"/>
      <c r="D1029" s="5"/>
      <c r="E1029" s="5"/>
      <c r="F1029" s="5"/>
      <c r="G1029" s="5"/>
    </row>
    <row r="1030" spans="2:7" ht="15.75" x14ac:dyDescent="0.25">
      <c r="B1030" s="5"/>
      <c r="C1030" s="5"/>
      <c r="D1030" s="5"/>
      <c r="E1030" s="5"/>
      <c r="F1030" s="5"/>
      <c r="G1030" s="5"/>
    </row>
    <row r="1031" spans="2:7" ht="15.75" x14ac:dyDescent="0.25">
      <c r="B1031" s="5"/>
      <c r="C1031" s="5"/>
      <c r="D1031" s="5"/>
      <c r="E1031" s="5"/>
      <c r="F1031" s="5"/>
      <c r="G1031" s="5"/>
    </row>
    <row r="1032" spans="2:7" ht="15.75" x14ac:dyDescent="0.25">
      <c r="B1032" s="5"/>
      <c r="C1032" s="5"/>
      <c r="D1032" s="5"/>
      <c r="E1032" s="5"/>
      <c r="F1032" s="5"/>
      <c r="G1032" s="5"/>
    </row>
    <row r="1033" spans="2:7" ht="15.75" x14ac:dyDescent="0.25">
      <c r="B1033" s="5"/>
      <c r="C1033" s="5"/>
      <c r="D1033" s="5"/>
      <c r="E1033" s="5"/>
      <c r="F1033" s="5"/>
      <c r="G1033" s="5"/>
    </row>
    <row r="1034" spans="2:7" ht="15.75" x14ac:dyDescent="0.25">
      <c r="B1034" s="5"/>
      <c r="C1034" s="5"/>
      <c r="D1034" s="5"/>
      <c r="E1034" s="5"/>
      <c r="F1034" s="5"/>
      <c r="G1034" s="5"/>
    </row>
    <row r="1035" spans="2:7" ht="15.75" x14ac:dyDescent="0.25">
      <c r="B1035" s="5"/>
      <c r="C1035" s="5"/>
      <c r="D1035" s="5"/>
      <c r="E1035" s="5"/>
      <c r="F1035" s="5"/>
      <c r="G1035" s="5"/>
    </row>
    <row r="1036" spans="2:7" ht="15.75" x14ac:dyDescent="0.25">
      <c r="B1036" s="5"/>
      <c r="C1036" s="5"/>
      <c r="D1036" s="5"/>
      <c r="E1036" s="5"/>
      <c r="F1036" s="5"/>
      <c r="G1036" s="5"/>
    </row>
    <row r="1037" spans="2:7" ht="15.75" x14ac:dyDescent="0.25">
      <c r="B1037" s="5"/>
      <c r="C1037" s="5"/>
      <c r="D1037" s="5"/>
      <c r="E1037" s="5"/>
      <c r="F1037" s="5"/>
      <c r="G1037" s="5"/>
    </row>
    <row r="1038" spans="2:7" ht="15.75" x14ac:dyDescent="0.25">
      <c r="B1038" s="5"/>
      <c r="C1038" s="5"/>
      <c r="D1038" s="5"/>
      <c r="E1038" s="5"/>
      <c r="F1038" s="5"/>
      <c r="G1038" s="5"/>
    </row>
    <row r="1039" spans="2:7" ht="15.75" x14ac:dyDescent="0.25">
      <c r="B1039" s="5"/>
      <c r="C1039" s="5"/>
      <c r="D1039" s="5"/>
      <c r="E1039" s="5"/>
      <c r="F1039" s="5"/>
      <c r="G1039" s="5"/>
    </row>
    <row r="1040" spans="2:7" ht="15.75" x14ac:dyDescent="0.25">
      <c r="B1040" s="5"/>
      <c r="C1040" s="5"/>
      <c r="D1040" s="5"/>
      <c r="E1040" s="5"/>
      <c r="F1040" s="5"/>
      <c r="G1040" s="5"/>
    </row>
    <row r="1041" spans="2:7" ht="15.75" x14ac:dyDescent="0.25">
      <c r="B1041" s="5"/>
      <c r="C1041" s="5"/>
      <c r="D1041" s="5"/>
      <c r="E1041" s="5"/>
      <c r="F1041" s="5"/>
      <c r="G1041" s="5"/>
    </row>
    <row r="1042" spans="2:7" ht="15.75" x14ac:dyDescent="0.25">
      <c r="B1042" s="5"/>
      <c r="C1042" s="5"/>
      <c r="D1042" s="5"/>
      <c r="E1042" s="5"/>
      <c r="F1042" s="5"/>
      <c r="G1042" s="5"/>
    </row>
    <row r="1043" spans="2:7" ht="15.75" x14ac:dyDescent="0.25">
      <c r="B1043" s="5"/>
      <c r="C1043" s="5"/>
      <c r="D1043" s="5"/>
      <c r="E1043" s="5"/>
      <c r="F1043" s="5"/>
      <c r="G1043" s="5"/>
    </row>
    <row r="1044" spans="2:7" ht="15.75" x14ac:dyDescent="0.25">
      <c r="B1044" s="5"/>
      <c r="C1044" s="5"/>
      <c r="D1044" s="5"/>
      <c r="E1044" s="5"/>
      <c r="F1044" s="5"/>
      <c r="G1044" s="5"/>
    </row>
    <row r="1045" spans="2:7" ht="15.75" x14ac:dyDescent="0.25">
      <c r="B1045" s="5"/>
      <c r="C1045" s="5"/>
      <c r="D1045" s="5"/>
      <c r="E1045" s="5"/>
      <c r="F1045" s="5"/>
      <c r="G1045" s="5"/>
    </row>
    <row r="1046" spans="2:7" ht="15.75" x14ac:dyDescent="0.25">
      <c r="B1046" s="5"/>
      <c r="C1046" s="5"/>
      <c r="D1046" s="5"/>
      <c r="E1046" s="5"/>
      <c r="F1046" s="5"/>
      <c r="G1046" s="5"/>
    </row>
    <row r="1047" spans="2:7" ht="15.75" x14ac:dyDescent="0.25">
      <c r="B1047" s="5"/>
      <c r="C1047" s="5"/>
      <c r="D1047" s="5"/>
      <c r="E1047" s="5"/>
      <c r="F1047" s="5"/>
      <c r="G1047" s="5"/>
    </row>
    <row r="1048" spans="2:7" ht="15.75" x14ac:dyDescent="0.25">
      <c r="B1048" s="5"/>
      <c r="C1048" s="5"/>
      <c r="D1048" s="5"/>
      <c r="E1048" s="5"/>
      <c r="F1048" s="5"/>
      <c r="G1048" s="5"/>
    </row>
    <row r="1049" spans="2:7" ht="15.75" x14ac:dyDescent="0.25">
      <c r="B1049" s="5"/>
      <c r="C1049" s="5"/>
      <c r="D1049" s="5"/>
      <c r="E1049" s="5"/>
      <c r="F1049" s="5"/>
      <c r="G1049" s="5"/>
    </row>
    <row r="1050" spans="2:7" ht="15.75" x14ac:dyDescent="0.25">
      <c r="B1050" s="5"/>
      <c r="C1050" s="5"/>
      <c r="D1050" s="5"/>
      <c r="E1050" s="5"/>
      <c r="F1050" s="5"/>
      <c r="G1050" s="5"/>
    </row>
    <row r="1051" spans="2:7" ht="15.75" x14ac:dyDescent="0.25">
      <c r="B1051" s="5"/>
      <c r="C1051" s="5"/>
      <c r="D1051" s="5"/>
      <c r="E1051" s="5"/>
      <c r="F1051" s="5"/>
      <c r="G1051" s="5"/>
    </row>
    <row r="1052" spans="2:7" ht="15.75" x14ac:dyDescent="0.25">
      <c r="B1052" s="5"/>
      <c r="C1052" s="5"/>
      <c r="D1052" s="5"/>
      <c r="E1052" s="5"/>
      <c r="F1052" s="5"/>
      <c r="G1052" s="5"/>
    </row>
    <row r="1053" spans="2:7" ht="15.75" x14ac:dyDescent="0.25">
      <c r="B1053" s="5"/>
      <c r="C1053" s="5"/>
      <c r="D1053" s="5"/>
      <c r="E1053" s="5"/>
      <c r="F1053" s="5"/>
      <c r="G1053" s="5"/>
    </row>
    <row r="1054" spans="2:7" ht="15.75" x14ac:dyDescent="0.25">
      <c r="B1054" s="5"/>
      <c r="C1054" s="5"/>
      <c r="D1054" s="5"/>
      <c r="E1054" s="5"/>
      <c r="F1054" s="5"/>
      <c r="G1054" s="5"/>
    </row>
    <row r="1055" spans="2:7" ht="15.75" x14ac:dyDescent="0.25">
      <c r="B1055" s="5"/>
      <c r="C1055" s="5"/>
      <c r="D1055" s="5"/>
      <c r="E1055" s="5"/>
      <c r="F1055" s="5"/>
      <c r="G1055" s="5"/>
    </row>
    <row r="1056" spans="2:7" ht="15.75" x14ac:dyDescent="0.25">
      <c r="B1056" s="5"/>
      <c r="C1056" s="5"/>
      <c r="D1056" s="5"/>
      <c r="E1056" s="5"/>
      <c r="F1056" s="5"/>
      <c r="G1056" s="5"/>
    </row>
    <row r="1057" spans="2:7" ht="15.75" x14ac:dyDescent="0.25">
      <c r="B1057" s="5"/>
      <c r="C1057" s="5"/>
      <c r="D1057" s="5"/>
      <c r="E1057" s="5"/>
      <c r="F1057" s="5"/>
      <c r="G1057" s="5"/>
    </row>
    <row r="1058" spans="2:7" ht="15.75" x14ac:dyDescent="0.25">
      <c r="B1058" s="5"/>
      <c r="C1058" s="5"/>
      <c r="D1058" s="5"/>
      <c r="E1058" s="5"/>
      <c r="F1058" s="5"/>
      <c r="G1058" s="5"/>
    </row>
    <row r="1059" spans="2:7" ht="15.75" x14ac:dyDescent="0.25">
      <c r="B1059" s="5"/>
      <c r="C1059" s="5"/>
      <c r="D1059" s="5"/>
      <c r="E1059" s="5"/>
      <c r="F1059" s="5"/>
      <c r="G1059" s="5"/>
    </row>
    <row r="1060" spans="2:7" ht="15.75" x14ac:dyDescent="0.25">
      <c r="B1060" s="5"/>
      <c r="C1060" s="5"/>
      <c r="D1060" s="5"/>
      <c r="E1060" s="5"/>
      <c r="F1060" s="5"/>
      <c r="G1060" s="5"/>
    </row>
    <row r="1061" spans="2:7" ht="15.75" x14ac:dyDescent="0.25">
      <c r="B1061" s="5"/>
      <c r="C1061" s="5"/>
      <c r="D1061" s="5"/>
      <c r="E1061" s="5"/>
      <c r="F1061" s="5"/>
      <c r="G1061" s="5"/>
    </row>
    <row r="1062" spans="2:7" ht="15.75" x14ac:dyDescent="0.25">
      <c r="B1062" s="5"/>
      <c r="C1062" s="5"/>
      <c r="D1062" s="5"/>
      <c r="E1062" s="5"/>
      <c r="F1062" s="5"/>
      <c r="G1062" s="5"/>
    </row>
    <row r="1063" spans="2:7" ht="15.75" x14ac:dyDescent="0.25">
      <c r="B1063" s="5"/>
      <c r="C1063" s="5"/>
      <c r="D1063" s="5"/>
      <c r="E1063" s="5"/>
      <c r="F1063" s="5"/>
      <c r="G1063" s="5"/>
    </row>
    <row r="1064" spans="2:7" ht="15.75" x14ac:dyDescent="0.25">
      <c r="B1064" s="5"/>
      <c r="C1064" s="5"/>
      <c r="D1064" s="5"/>
      <c r="E1064" s="5"/>
      <c r="F1064" s="5"/>
      <c r="G1064" s="5"/>
    </row>
    <row r="1065" spans="2:7" ht="15.75" x14ac:dyDescent="0.25">
      <c r="B1065" s="5"/>
      <c r="C1065" s="5"/>
      <c r="D1065" s="5"/>
      <c r="E1065" s="5"/>
      <c r="F1065" s="5"/>
      <c r="G1065" s="5"/>
    </row>
    <row r="1066" spans="2:7" ht="15.75" x14ac:dyDescent="0.25">
      <c r="B1066" s="5"/>
      <c r="C1066" s="5"/>
      <c r="D1066" s="5"/>
      <c r="E1066" s="5"/>
      <c r="F1066" s="5"/>
      <c r="G1066" s="5"/>
    </row>
    <row r="1067" spans="2:7" ht="15.75" x14ac:dyDescent="0.25">
      <c r="B1067" s="5"/>
      <c r="C1067" s="5"/>
      <c r="D1067" s="5"/>
      <c r="E1067" s="5"/>
      <c r="F1067" s="5"/>
      <c r="G1067" s="5"/>
    </row>
    <row r="1068" spans="2:7" ht="15.75" x14ac:dyDescent="0.25">
      <c r="B1068" s="5"/>
      <c r="C1068" s="5"/>
      <c r="D1068" s="5"/>
      <c r="E1068" s="5"/>
      <c r="F1068" s="5"/>
      <c r="G1068" s="5"/>
    </row>
    <row r="1069" spans="2:7" ht="15.75" x14ac:dyDescent="0.25">
      <c r="B1069" s="5"/>
      <c r="C1069" s="5"/>
      <c r="D1069" s="5"/>
      <c r="E1069" s="5"/>
      <c r="F1069" s="5"/>
      <c r="G1069" s="5"/>
    </row>
    <row r="1070" spans="2:7" ht="15.75" x14ac:dyDescent="0.25">
      <c r="B1070" s="5"/>
      <c r="C1070" s="5"/>
      <c r="D1070" s="5"/>
      <c r="E1070" s="5"/>
      <c r="F1070" s="5"/>
      <c r="G1070" s="5"/>
    </row>
    <row r="1071" spans="2:7" ht="15.75" x14ac:dyDescent="0.25">
      <c r="B1071" s="5"/>
      <c r="C1071" s="5"/>
      <c r="D1071" s="5"/>
      <c r="E1071" s="5"/>
      <c r="F1071" s="5"/>
      <c r="G1071" s="5"/>
    </row>
    <row r="1072" spans="2:7" ht="15.75" x14ac:dyDescent="0.25">
      <c r="B1072" s="5"/>
      <c r="C1072" s="5"/>
      <c r="D1072" s="5"/>
      <c r="E1072" s="5"/>
      <c r="F1072" s="5"/>
      <c r="G1072" s="5"/>
    </row>
    <row r="1073" spans="2:7" ht="15.75" x14ac:dyDescent="0.25">
      <c r="B1073" s="5"/>
      <c r="C1073" s="5"/>
      <c r="D1073" s="5"/>
      <c r="E1073" s="5"/>
      <c r="F1073" s="5"/>
      <c r="G1073" s="5"/>
    </row>
    <row r="1074" spans="2:7" ht="15.75" x14ac:dyDescent="0.25">
      <c r="B1074" s="5"/>
      <c r="C1074" s="5"/>
      <c r="D1074" s="5"/>
      <c r="E1074" s="5"/>
      <c r="F1074" s="5"/>
      <c r="G1074" s="5"/>
    </row>
    <row r="1075" spans="2:7" ht="15.75" x14ac:dyDescent="0.25">
      <c r="B1075" s="5"/>
      <c r="C1075" s="5"/>
      <c r="D1075" s="5"/>
      <c r="E1075" s="5"/>
      <c r="F1075" s="5"/>
      <c r="G1075" s="5"/>
    </row>
    <row r="1076" spans="2:7" ht="15.75" x14ac:dyDescent="0.25">
      <c r="B1076" s="5"/>
      <c r="C1076" s="5"/>
      <c r="D1076" s="5"/>
      <c r="E1076" s="5"/>
      <c r="F1076" s="5"/>
      <c r="G1076" s="5"/>
    </row>
    <row r="1077" spans="2:7" ht="15.75" x14ac:dyDescent="0.25">
      <c r="B1077" s="5"/>
      <c r="C1077" s="5"/>
      <c r="D1077" s="5"/>
      <c r="E1077" s="5"/>
      <c r="F1077" s="5"/>
      <c r="G1077" s="5"/>
    </row>
    <row r="1078" spans="2:7" ht="15.75" x14ac:dyDescent="0.25">
      <c r="B1078" s="5"/>
      <c r="C1078" s="5"/>
      <c r="D1078" s="5"/>
      <c r="E1078" s="5"/>
      <c r="F1078" s="5"/>
      <c r="G1078" s="5"/>
    </row>
    <row r="1079" spans="2:7" ht="15.75" x14ac:dyDescent="0.25">
      <c r="B1079" s="5"/>
      <c r="C1079" s="5"/>
      <c r="D1079" s="5"/>
      <c r="E1079" s="5"/>
      <c r="F1079" s="5"/>
      <c r="G1079" s="5"/>
    </row>
    <row r="1080" spans="2:7" ht="15.75" x14ac:dyDescent="0.25">
      <c r="B1080" s="5"/>
      <c r="C1080" s="5"/>
      <c r="D1080" s="5"/>
      <c r="E1080" s="5"/>
      <c r="F1080" s="5"/>
      <c r="G1080" s="5"/>
    </row>
    <row r="1081" spans="2:7" ht="15.75" x14ac:dyDescent="0.25">
      <c r="B1081" s="5"/>
      <c r="C1081" s="5"/>
      <c r="D1081" s="5"/>
      <c r="E1081" s="5"/>
      <c r="F1081" s="5"/>
      <c r="G1081" s="5"/>
    </row>
    <row r="1082" spans="2:7" ht="15.75" x14ac:dyDescent="0.25">
      <c r="B1082" s="5"/>
      <c r="C1082" s="5"/>
      <c r="D1082" s="5"/>
      <c r="E1082" s="5"/>
      <c r="F1082" s="5"/>
      <c r="G1082" s="5"/>
    </row>
    <row r="1083" spans="2:7" ht="15.75" x14ac:dyDescent="0.25">
      <c r="B1083" s="5"/>
      <c r="C1083" s="5"/>
      <c r="D1083" s="5"/>
      <c r="E1083" s="5"/>
      <c r="F1083" s="5"/>
      <c r="G1083" s="5"/>
    </row>
    <row r="1084" spans="2:7" ht="15.75" x14ac:dyDescent="0.25">
      <c r="B1084" s="5"/>
      <c r="C1084" s="5"/>
      <c r="D1084" s="5"/>
      <c r="E1084" s="5"/>
      <c r="F1084" s="5"/>
      <c r="G1084" s="5"/>
    </row>
    <row r="1085" spans="2:7" ht="15.75" x14ac:dyDescent="0.25">
      <c r="B1085" s="5"/>
      <c r="C1085" s="5"/>
      <c r="D1085" s="5"/>
      <c r="E1085" s="5"/>
      <c r="F1085" s="5"/>
      <c r="G1085" s="5"/>
    </row>
    <row r="1086" spans="2:7" ht="15.75" x14ac:dyDescent="0.25">
      <c r="B1086" s="5"/>
      <c r="C1086" s="5"/>
      <c r="D1086" s="5"/>
      <c r="E1086" s="5"/>
      <c r="F1086" s="5"/>
      <c r="G1086" s="5"/>
    </row>
    <row r="1087" spans="2:7" ht="15.75" x14ac:dyDescent="0.25">
      <c r="B1087" s="5"/>
      <c r="C1087" s="5"/>
      <c r="D1087" s="5"/>
      <c r="E1087" s="5"/>
      <c r="F1087" s="5"/>
      <c r="G1087" s="5"/>
    </row>
    <row r="1088" spans="2:7" ht="15.75" x14ac:dyDescent="0.25">
      <c r="B1088" s="5"/>
      <c r="C1088" s="5"/>
      <c r="D1088" s="5"/>
      <c r="E1088" s="5"/>
      <c r="F1088" s="5"/>
      <c r="G1088" s="5"/>
    </row>
    <row r="1089" spans="2:7" ht="15.75" x14ac:dyDescent="0.25">
      <c r="B1089" s="5"/>
      <c r="C1089" s="5"/>
      <c r="D1089" s="5"/>
      <c r="E1089" s="5"/>
      <c r="F1089" s="5"/>
      <c r="G1089" s="5"/>
    </row>
    <row r="1090" spans="2:7" ht="15.75" x14ac:dyDescent="0.25">
      <c r="B1090" s="5"/>
      <c r="C1090" s="5"/>
      <c r="D1090" s="5"/>
      <c r="E1090" s="5"/>
      <c r="F1090" s="5"/>
      <c r="G1090" s="5"/>
    </row>
    <row r="1091" spans="2:7" ht="15.75" x14ac:dyDescent="0.25">
      <c r="B1091" s="5"/>
      <c r="C1091" s="5"/>
      <c r="D1091" s="5"/>
      <c r="E1091" s="5"/>
      <c r="F1091" s="5"/>
      <c r="G1091" s="5"/>
    </row>
    <row r="1092" spans="2:7" ht="15.75" x14ac:dyDescent="0.25">
      <c r="B1092" s="5"/>
      <c r="C1092" s="5"/>
      <c r="D1092" s="5"/>
      <c r="E1092" s="5"/>
      <c r="F1092" s="5"/>
      <c r="G1092" s="5"/>
    </row>
    <row r="1093" spans="2:7" ht="15.75" x14ac:dyDescent="0.25">
      <c r="B1093" s="5"/>
      <c r="C1093" s="5"/>
      <c r="D1093" s="5"/>
      <c r="E1093" s="5"/>
      <c r="F1093" s="5"/>
      <c r="G1093" s="5"/>
    </row>
    <row r="1094" spans="2:7" ht="15.75" x14ac:dyDescent="0.25">
      <c r="B1094" s="5"/>
      <c r="C1094" s="5"/>
      <c r="D1094" s="5"/>
      <c r="E1094" s="5"/>
      <c r="F1094" s="5"/>
      <c r="G1094" s="5"/>
    </row>
    <row r="1095" spans="2:7" ht="15.75" x14ac:dyDescent="0.25">
      <c r="B1095" s="5"/>
      <c r="C1095" s="5"/>
      <c r="D1095" s="5"/>
      <c r="E1095" s="5"/>
      <c r="F1095" s="5"/>
      <c r="G1095" s="5"/>
    </row>
    <row r="1096" spans="2:7" ht="15.75" x14ac:dyDescent="0.25">
      <c r="B1096" s="5"/>
      <c r="C1096" s="5"/>
      <c r="D1096" s="5"/>
      <c r="E1096" s="5"/>
      <c r="F1096" s="5"/>
      <c r="G1096" s="5"/>
    </row>
    <row r="1097" spans="2:7" ht="15.75" x14ac:dyDescent="0.25">
      <c r="B1097" s="5"/>
      <c r="C1097" s="5"/>
      <c r="D1097" s="5"/>
      <c r="E1097" s="5"/>
      <c r="F1097" s="5"/>
      <c r="G1097" s="5"/>
    </row>
    <row r="1098" spans="2:7" ht="15.75" x14ac:dyDescent="0.25">
      <c r="B1098" s="5"/>
      <c r="C1098" s="5"/>
      <c r="D1098" s="5"/>
      <c r="E1098" s="5"/>
      <c r="F1098" s="5"/>
      <c r="G1098" s="5"/>
    </row>
    <row r="1099" spans="2:7" ht="15.75" x14ac:dyDescent="0.25">
      <c r="B1099" s="5"/>
      <c r="C1099" s="5"/>
      <c r="D1099" s="5"/>
      <c r="E1099" s="5"/>
      <c r="F1099" s="5"/>
      <c r="G1099" s="5"/>
    </row>
    <row r="1100" spans="2:7" ht="15.75" x14ac:dyDescent="0.25">
      <c r="B1100" s="5"/>
      <c r="C1100" s="5"/>
      <c r="D1100" s="5"/>
      <c r="E1100" s="5"/>
      <c r="F1100" s="5"/>
      <c r="G1100" s="5"/>
    </row>
    <row r="1101" spans="2:7" ht="15.75" x14ac:dyDescent="0.25">
      <c r="B1101" s="5"/>
      <c r="C1101" s="5"/>
      <c r="D1101" s="5"/>
      <c r="E1101" s="5"/>
      <c r="F1101" s="5"/>
      <c r="G1101" s="5"/>
    </row>
    <row r="1102" spans="2:7" ht="15.75" x14ac:dyDescent="0.25">
      <c r="B1102" s="5"/>
      <c r="C1102" s="5"/>
      <c r="D1102" s="5"/>
      <c r="E1102" s="5"/>
      <c r="F1102" s="5"/>
      <c r="G1102" s="5"/>
    </row>
    <row r="1103" spans="2:7" ht="15.75" x14ac:dyDescent="0.25">
      <c r="B1103" s="5"/>
      <c r="C1103" s="5"/>
      <c r="D1103" s="5"/>
      <c r="E1103" s="5"/>
      <c r="F1103" s="5"/>
      <c r="G1103" s="5"/>
    </row>
    <row r="1104" spans="2:7" ht="15.75" x14ac:dyDescent="0.25">
      <c r="B1104" s="5"/>
      <c r="C1104" s="5"/>
      <c r="D1104" s="5"/>
      <c r="E1104" s="5"/>
      <c r="F1104" s="5"/>
      <c r="G1104" s="5"/>
    </row>
    <row r="1105" spans="2:7" ht="15.75" x14ac:dyDescent="0.25">
      <c r="B1105" s="5"/>
      <c r="C1105" s="5"/>
      <c r="D1105" s="5"/>
      <c r="E1105" s="5"/>
      <c r="F1105" s="5"/>
      <c r="G1105" s="5"/>
    </row>
    <row r="1106" spans="2:7" ht="15.75" x14ac:dyDescent="0.25">
      <c r="B1106" s="5"/>
      <c r="C1106" s="5"/>
      <c r="D1106" s="5"/>
      <c r="E1106" s="5"/>
      <c r="F1106" s="5"/>
      <c r="G1106" s="5"/>
    </row>
    <row r="1107" spans="2:7" ht="15.75" x14ac:dyDescent="0.25">
      <c r="B1107" s="5"/>
      <c r="C1107" s="5"/>
      <c r="D1107" s="5"/>
      <c r="E1107" s="5"/>
      <c r="F1107" s="5"/>
      <c r="G1107" s="5"/>
    </row>
    <row r="1108" spans="2:7" ht="15.75" x14ac:dyDescent="0.25">
      <c r="B1108" s="5"/>
      <c r="C1108" s="5"/>
      <c r="D1108" s="5"/>
      <c r="E1108" s="5"/>
      <c r="F1108" s="5"/>
      <c r="G1108" s="5"/>
    </row>
    <row r="1109" spans="2:7" ht="15.75" x14ac:dyDescent="0.25">
      <c r="B1109" s="5"/>
      <c r="C1109" s="5"/>
      <c r="D1109" s="5"/>
      <c r="E1109" s="5"/>
      <c r="F1109" s="5"/>
      <c r="G1109" s="5"/>
    </row>
    <row r="1110" spans="2:7" ht="15.75" x14ac:dyDescent="0.25">
      <c r="B1110" s="5"/>
      <c r="C1110" s="5"/>
      <c r="D1110" s="5"/>
      <c r="E1110" s="5"/>
      <c r="F1110" s="5"/>
      <c r="G1110" s="5"/>
    </row>
    <row r="1111" spans="2:7" ht="15.75" x14ac:dyDescent="0.25">
      <c r="B1111" s="5"/>
      <c r="C1111" s="5"/>
      <c r="D1111" s="5"/>
      <c r="E1111" s="5"/>
      <c r="F1111" s="5"/>
      <c r="G1111" s="5"/>
    </row>
    <row r="1112" spans="2:7" ht="15.75" x14ac:dyDescent="0.25">
      <c r="B1112" s="5"/>
      <c r="C1112" s="5"/>
      <c r="D1112" s="5"/>
      <c r="E1112" s="5"/>
      <c r="F1112" s="5"/>
      <c r="G1112" s="5"/>
    </row>
    <row r="1113" spans="2:7" ht="15.75" x14ac:dyDescent="0.25">
      <c r="B1113" s="5"/>
      <c r="C1113" s="5"/>
      <c r="D1113" s="5"/>
      <c r="E1113" s="5"/>
      <c r="F1113" s="5"/>
      <c r="G1113" s="5"/>
    </row>
    <row r="1114" spans="2:7" ht="15.75" x14ac:dyDescent="0.25">
      <c r="B1114" s="5"/>
      <c r="C1114" s="5"/>
      <c r="D1114" s="5"/>
      <c r="E1114" s="5"/>
      <c r="F1114" s="5"/>
      <c r="G1114" s="5"/>
    </row>
    <row r="1115" spans="2:7" ht="15.75" x14ac:dyDescent="0.25">
      <c r="B1115" s="5"/>
      <c r="C1115" s="5"/>
      <c r="D1115" s="5"/>
      <c r="E1115" s="5"/>
      <c r="F1115" s="5"/>
      <c r="G1115" s="5"/>
    </row>
    <row r="1116" spans="2:7" ht="15.75" x14ac:dyDescent="0.25">
      <c r="B1116" s="5"/>
      <c r="C1116" s="5"/>
      <c r="D1116" s="5"/>
      <c r="E1116" s="5"/>
      <c r="F1116" s="5"/>
      <c r="G1116" s="5"/>
    </row>
    <row r="1117" spans="2:7" ht="15.75" x14ac:dyDescent="0.25">
      <c r="B1117" s="5"/>
      <c r="C1117" s="5"/>
      <c r="D1117" s="5"/>
      <c r="E1117" s="5"/>
      <c r="F1117" s="5"/>
      <c r="G1117" s="5"/>
    </row>
    <row r="1118" spans="2:7" ht="15.75" x14ac:dyDescent="0.25">
      <c r="B1118" s="5"/>
      <c r="C1118" s="5"/>
      <c r="D1118" s="5"/>
      <c r="E1118" s="5"/>
      <c r="F1118" s="5"/>
      <c r="G1118" s="5"/>
    </row>
    <row r="1119" spans="2:7" ht="15.75" x14ac:dyDescent="0.25">
      <c r="B1119" s="5"/>
      <c r="C1119" s="5"/>
      <c r="D1119" s="5"/>
      <c r="E1119" s="5"/>
      <c r="F1119" s="5"/>
      <c r="G1119" s="5"/>
    </row>
    <row r="1120" spans="2:7" ht="15.75" x14ac:dyDescent="0.25">
      <c r="B1120" s="5"/>
      <c r="C1120" s="5"/>
      <c r="D1120" s="5"/>
      <c r="E1120" s="5"/>
      <c r="F1120" s="5"/>
      <c r="G1120" s="5"/>
    </row>
    <row r="1121" spans="2:7" ht="15.75" x14ac:dyDescent="0.25">
      <c r="B1121" s="5"/>
      <c r="C1121" s="5"/>
      <c r="D1121" s="5"/>
      <c r="E1121" s="5"/>
      <c r="F1121" s="5"/>
      <c r="G1121" s="5"/>
    </row>
    <row r="1122" spans="2:7" ht="15.75" x14ac:dyDescent="0.25">
      <c r="B1122" s="5"/>
      <c r="C1122" s="5"/>
      <c r="D1122" s="5"/>
      <c r="E1122" s="5"/>
      <c r="F1122" s="5"/>
      <c r="G1122" s="5"/>
    </row>
    <row r="1123" spans="2:7" ht="15.75" x14ac:dyDescent="0.25">
      <c r="B1123" s="5"/>
      <c r="C1123" s="5"/>
      <c r="D1123" s="5"/>
      <c r="E1123" s="5"/>
      <c r="F1123" s="5"/>
      <c r="G1123" s="5"/>
    </row>
    <row r="1124" spans="2:7" ht="15.75" x14ac:dyDescent="0.25">
      <c r="B1124" s="5"/>
      <c r="C1124" s="5"/>
      <c r="D1124" s="5"/>
      <c r="E1124" s="5"/>
      <c r="F1124" s="5"/>
      <c r="G1124" s="5"/>
    </row>
    <row r="1125" spans="2:7" ht="15.75" x14ac:dyDescent="0.25">
      <c r="B1125" s="5"/>
      <c r="C1125" s="5"/>
      <c r="D1125" s="5"/>
      <c r="E1125" s="5"/>
      <c r="F1125" s="5"/>
      <c r="G1125" s="5"/>
    </row>
    <row r="1126" spans="2:7" ht="15.75" x14ac:dyDescent="0.25">
      <c r="B1126" s="5"/>
      <c r="C1126" s="5"/>
      <c r="D1126" s="5"/>
      <c r="E1126" s="5"/>
      <c r="F1126" s="5"/>
      <c r="G1126" s="5"/>
    </row>
    <row r="1127" spans="2:7" ht="15.75" x14ac:dyDescent="0.25">
      <c r="B1127" s="5"/>
      <c r="C1127" s="5"/>
      <c r="D1127" s="5"/>
      <c r="E1127" s="5"/>
      <c r="F1127" s="5"/>
      <c r="G1127" s="5"/>
    </row>
    <row r="1128" spans="2:7" ht="15.75" x14ac:dyDescent="0.25">
      <c r="B1128" s="5"/>
      <c r="C1128" s="5"/>
      <c r="D1128" s="5"/>
      <c r="E1128" s="5"/>
      <c r="F1128" s="5"/>
      <c r="G1128" s="5"/>
    </row>
    <row r="1129" spans="2:7" ht="15.75" x14ac:dyDescent="0.25">
      <c r="B1129" s="5"/>
      <c r="C1129" s="5"/>
      <c r="D1129" s="5"/>
      <c r="E1129" s="5"/>
      <c r="F1129" s="5"/>
      <c r="G1129" s="5"/>
    </row>
    <row r="1130" spans="2:7" ht="15.75" x14ac:dyDescent="0.25">
      <c r="B1130" s="5"/>
      <c r="C1130" s="5"/>
      <c r="D1130" s="5"/>
      <c r="E1130" s="5"/>
      <c r="F1130" s="5"/>
      <c r="G1130" s="5"/>
    </row>
    <row r="1131" spans="2:7" ht="15.75" x14ac:dyDescent="0.25">
      <c r="B1131" s="5"/>
      <c r="C1131" s="5"/>
      <c r="D1131" s="5"/>
      <c r="E1131" s="5"/>
      <c r="F1131" s="5"/>
      <c r="G1131" s="5"/>
    </row>
    <row r="1132" spans="2:7" ht="15.75" x14ac:dyDescent="0.25">
      <c r="B1132" s="5"/>
      <c r="C1132" s="5"/>
      <c r="D1132" s="5"/>
      <c r="E1132" s="5"/>
      <c r="F1132" s="5"/>
      <c r="G1132" s="5"/>
    </row>
    <row r="1133" spans="2:7" ht="15.75" x14ac:dyDescent="0.25">
      <c r="B1133" s="5"/>
      <c r="C1133" s="5"/>
      <c r="D1133" s="5"/>
      <c r="E1133" s="5"/>
      <c r="F1133" s="5"/>
      <c r="G1133" s="5"/>
    </row>
    <row r="1134" spans="2:7" ht="15.75" x14ac:dyDescent="0.25">
      <c r="B1134" s="5"/>
      <c r="C1134" s="5"/>
      <c r="D1134" s="5"/>
      <c r="E1134" s="5"/>
      <c r="F1134" s="5"/>
      <c r="G1134" s="5"/>
    </row>
    <row r="1135" spans="2:7" ht="15.75" x14ac:dyDescent="0.25">
      <c r="B1135" s="5"/>
      <c r="C1135" s="5"/>
      <c r="D1135" s="5"/>
      <c r="E1135" s="5"/>
      <c r="F1135" s="5"/>
      <c r="G1135" s="5"/>
    </row>
    <row r="1136" spans="2:7" ht="15.75" x14ac:dyDescent="0.25">
      <c r="B1136" s="5"/>
      <c r="C1136" s="5"/>
      <c r="D1136" s="5"/>
      <c r="E1136" s="5"/>
      <c r="F1136" s="5"/>
      <c r="G1136" s="5"/>
    </row>
    <row r="1137" spans="2:7" ht="15.75" x14ac:dyDescent="0.25">
      <c r="B1137" s="5"/>
      <c r="C1137" s="5"/>
      <c r="D1137" s="5"/>
      <c r="E1137" s="5"/>
      <c r="F1137" s="5"/>
      <c r="G1137" s="5"/>
    </row>
    <row r="1138" spans="2:7" ht="15.75" x14ac:dyDescent="0.25">
      <c r="B1138" s="5"/>
      <c r="C1138" s="5"/>
      <c r="D1138" s="5"/>
      <c r="E1138" s="5"/>
      <c r="F1138" s="5"/>
      <c r="G1138" s="5"/>
    </row>
    <row r="1139" spans="2:7" ht="15.75" x14ac:dyDescent="0.25">
      <c r="B1139" s="5"/>
      <c r="C1139" s="5"/>
      <c r="D1139" s="5"/>
      <c r="E1139" s="5"/>
      <c r="F1139" s="5"/>
      <c r="G1139" s="5"/>
    </row>
    <row r="1140" spans="2:7" ht="15.75" x14ac:dyDescent="0.25">
      <c r="B1140" s="5"/>
      <c r="C1140" s="5"/>
      <c r="D1140" s="5"/>
      <c r="E1140" s="5"/>
      <c r="F1140" s="5"/>
      <c r="G1140" s="5"/>
    </row>
    <row r="1141" spans="2:7" ht="15.75" x14ac:dyDescent="0.25">
      <c r="B1141" s="5"/>
      <c r="C1141" s="5"/>
      <c r="D1141" s="5"/>
      <c r="E1141" s="5"/>
      <c r="F1141" s="5"/>
      <c r="G1141" s="5"/>
    </row>
    <row r="1142" spans="2:7" ht="15.75" x14ac:dyDescent="0.25">
      <c r="B1142" s="5"/>
      <c r="C1142" s="5"/>
      <c r="D1142" s="5"/>
      <c r="E1142" s="5"/>
      <c r="F1142" s="5"/>
      <c r="G1142" s="5"/>
    </row>
    <row r="1143" spans="2:7" ht="15.75" x14ac:dyDescent="0.25">
      <c r="B1143" s="5"/>
      <c r="C1143" s="5"/>
      <c r="D1143" s="5"/>
      <c r="E1143" s="5"/>
      <c r="F1143" s="5"/>
      <c r="G1143" s="5"/>
    </row>
    <row r="1144" spans="2:7" ht="15.75" x14ac:dyDescent="0.25">
      <c r="B1144" s="5"/>
      <c r="C1144" s="5"/>
      <c r="D1144" s="5"/>
      <c r="E1144" s="5"/>
      <c r="F1144" s="5"/>
      <c r="G1144" s="5"/>
    </row>
    <row r="1145" spans="2:7" ht="15.75" x14ac:dyDescent="0.25">
      <c r="B1145" s="5"/>
      <c r="C1145" s="5"/>
      <c r="D1145" s="5"/>
      <c r="E1145" s="5"/>
      <c r="F1145" s="5"/>
      <c r="G1145" s="5"/>
    </row>
    <row r="1146" spans="2:7" ht="15.75" x14ac:dyDescent="0.25">
      <c r="B1146" s="5"/>
      <c r="C1146" s="5"/>
      <c r="D1146" s="5"/>
      <c r="E1146" s="5"/>
      <c r="F1146" s="5"/>
      <c r="G1146" s="5"/>
    </row>
    <row r="1147" spans="2:7" ht="15.75" x14ac:dyDescent="0.25">
      <c r="B1147" s="5"/>
      <c r="C1147" s="5"/>
      <c r="D1147" s="5"/>
      <c r="E1147" s="5"/>
      <c r="F1147" s="5"/>
      <c r="G1147" s="5"/>
    </row>
    <row r="1148" spans="2:7" ht="15.75" x14ac:dyDescent="0.25">
      <c r="B1148" s="5"/>
      <c r="C1148" s="5"/>
      <c r="D1148" s="5"/>
      <c r="E1148" s="5"/>
      <c r="F1148" s="5"/>
      <c r="G1148" s="5"/>
    </row>
    <row r="1149" spans="2:7" ht="15.75" x14ac:dyDescent="0.25">
      <c r="B1149" s="5"/>
      <c r="C1149" s="5"/>
      <c r="D1149" s="5"/>
      <c r="E1149" s="5"/>
      <c r="F1149" s="5"/>
      <c r="G1149" s="5"/>
    </row>
    <row r="1150" spans="2:7" ht="15.75" x14ac:dyDescent="0.25">
      <c r="B1150" s="5"/>
      <c r="C1150" s="5"/>
      <c r="D1150" s="5"/>
      <c r="E1150" s="5"/>
      <c r="F1150" s="5"/>
      <c r="G1150" s="5"/>
    </row>
    <row r="1151" spans="2:7" ht="15.75" x14ac:dyDescent="0.25">
      <c r="B1151" s="5"/>
      <c r="C1151" s="5"/>
      <c r="D1151" s="5"/>
      <c r="E1151" s="5"/>
      <c r="F1151" s="5"/>
      <c r="G1151" s="5"/>
    </row>
    <row r="1152" spans="2:7" ht="15.75" x14ac:dyDescent="0.25">
      <c r="B1152" s="5"/>
      <c r="C1152" s="5"/>
      <c r="D1152" s="5"/>
      <c r="E1152" s="5"/>
      <c r="F1152" s="5"/>
      <c r="G1152" s="5"/>
    </row>
    <row r="1153" spans="2:7" ht="15.75" x14ac:dyDescent="0.25">
      <c r="B1153" s="5"/>
      <c r="C1153" s="5"/>
      <c r="D1153" s="5"/>
      <c r="E1153" s="5"/>
      <c r="F1153" s="5"/>
      <c r="G1153" s="5"/>
    </row>
    <row r="1154" spans="2:7" ht="15.75" x14ac:dyDescent="0.25">
      <c r="B1154" s="5"/>
      <c r="C1154" s="5"/>
      <c r="D1154" s="5"/>
      <c r="E1154" s="5"/>
      <c r="F1154" s="5"/>
      <c r="G1154" s="5"/>
    </row>
    <row r="1155" spans="2:7" ht="15.75" x14ac:dyDescent="0.25">
      <c r="B1155" s="5"/>
      <c r="C1155" s="5"/>
      <c r="D1155" s="5"/>
      <c r="E1155" s="5"/>
      <c r="F1155" s="5"/>
      <c r="G1155" s="5"/>
    </row>
    <row r="1156" spans="2:7" ht="15.75" x14ac:dyDescent="0.25">
      <c r="B1156" s="5"/>
      <c r="C1156" s="5"/>
      <c r="D1156" s="5"/>
      <c r="E1156" s="5"/>
      <c r="F1156" s="5"/>
      <c r="G1156" s="5"/>
    </row>
    <row r="1157" spans="2:7" ht="15.75" x14ac:dyDescent="0.25">
      <c r="B1157" s="5"/>
      <c r="C1157" s="5"/>
      <c r="D1157" s="5"/>
      <c r="E1157" s="5"/>
      <c r="F1157" s="5"/>
      <c r="G1157" s="5"/>
    </row>
    <row r="1158" spans="2:7" ht="15.75" x14ac:dyDescent="0.25">
      <c r="B1158" s="5"/>
      <c r="C1158" s="5"/>
      <c r="D1158" s="5"/>
      <c r="E1158" s="5"/>
      <c r="F1158" s="5"/>
      <c r="G1158" s="5"/>
    </row>
    <row r="1159" spans="2:7" ht="15.75" x14ac:dyDescent="0.25">
      <c r="B1159" s="5"/>
      <c r="C1159" s="5"/>
      <c r="D1159" s="5"/>
      <c r="E1159" s="5"/>
      <c r="F1159" s="5"/>
      <c r="G1159" s="5"/>
    </row>
    <row r="1160" spans="2:7" ht="15.75" x14ac:dyDescent="0.25">
      <c r="B1160" s="5"/>
      <c r="C1160" s="5"/>
      <c r="D1160" s="5"/>
      <c r="E1160" s="5"/>
      <c r="F1160" s="5"/>
      <c r="G1160" s="5"/>
    </row>
    <row r="1161" spans="2:7" ht="15.75" x14ac:dyDescent="0.25">
      <c r="B1161" s="5"/>
      <c r="C1161" s="5"/>
      <c r="D1161" s="5"/>
      <c r="E1161" s="5"/>
      <c r="F1161" s="5"/>
      <c r="G1161" s="5"/>
    </row>
    <row r="1162" spans="2:7" ht="15.75" x14ac:dyDescent="0.25">
      <c r="B1162" s="5"/>
      <c r="C1162" s="5"/>
      <c r="D1162" s="5"/>
      <c r="E1162" s="5"/>
      <c r="F1162" s="5"/>
      <c r="G1162" s="5"/>
    </row>
    <row r="1163" spans="2:7" ht="15.75" x14ac:dyDescent="0.25">
      <c r="B1163" s="5"/>
      <c r="C1163" s="5"/>
      <c r="D1163" s="5"/>
      <c r="E1163" s="5"/>
      <c r="F1163" s="5"/>
      <c r="G1163" s="5"/>
    </row>
    <row r="1164" spans="2:7" ht="15.75" x14ac:dyDescent="0.25">
      <c r="B1164" s="5"/>
      <c r="C1164" s="5"/>
      <c r="D1164" s="5"/>
      <c r="E1164" s="5"/>
      <c r="F1164" s="5"/>
      <c r="G1164" s="5"/>
    </row>
    <row r="1165" spans="2:7" ht="15.75" x14ac:dyDescent="0.25">
      <c r="B1165" s="5"/>
      <c r="C1165" s="5"/>
      <c r="D1165" s="5"/>
      <c r="E1165" s="5"/>
      <c r="F1165" s="5"/>
      <c r="G1165" s="5"/>
    </row>
    <row r="1166" spans="2:7" ht="15.75" x14ac:dyDescent="0.25">
      <c r="B1166" s="5"/>
      <c r="C1166" s="5"/>
      <c r="D1166" s="5"/>
      <c r="E1166" s="5"/>
      <c r="F1166" s="5"/>
      <c r="G1166" s="5"/>
    </row>
    <row r="1167" spans="2:7" ht="15.75" x14ac:dyDescent="0.25">
      <c r="B1167" s="5"/>
      <c r="C1167" s="5"/>
      <c r="D1167" s="5"/>
      <c r="E1167" s="5"/>
      <c r="F1167" s="5"/>
      <c r="G1167" s="5"/>
    </row>
    <row r="1168" spans="2:7" ht="15.75" x14ac:dyDescent="0.25">
      <c r="B1168" s="5"/>
      <c r="C1168" s="5"/>
      <c r="D1168" s="5"/>
      <c r="E1168" s="5"/>
      <c r="F1168" s="5"/>
      <c r="G1168" s="5"/>
    </row>
    <row r="1169" spans="2:7" ht="15.75" x14ac:dyDescent="0.25">
      <c r="B1169" s="5"/>
      <c r="C1169" s="5"/>
      <c r="D1169" s="5"/>
      <c r="E1169" s="5"/>
      <c r="F1169" s="5"/>
      <c r="G1169" s="5"/>
    </row>
    <row r="1170" spans="2:7" ht="15.75" x14ac:dyDescent="0.25">
      <c r="B1170" s="5"/>
      <c r="C1170" s="5"/>
      <c r="D1170" s="5"/>
      <c r="E1170" s="5"/>
      <c r="F1170" s="5"/>
      <c r="G1170" s="5"/>
    </row>
    <row r="1171" spans="2:7" ht="15.75" x14ac:dyDescent="0.25">
      <c r="B1171" s="5"/>
      <c r="C1171" s="5"/>
      <c r="D1171" s="5"/>
      <c r="E1171" s="5"/>
      <c r="F1171" s="5"/>
      <c r="G1171" s="5"/>
    </row>
    <row r="1172" spans="2:7" ht="15.75" x14ac:dyDescent="0.25">
      <c r="B1172" s="5"/>
      <c r="C1172" s="5"/>
      <c r="D1172" s="5"/>
      <c r="E1172" s="5"/>
      <c r="F1172" s="5"/>
      <c r="G1172" s="5"/>
    </row>
    <row r="1173" spans="2:7" ht="15.75" x14ac:dyDescent="0.25">
      <c r="B1173" s="5"/>
      <c r="C1173" s="5"/>
      <c r="D1173" s="5"/>
      <c r="E1173" s="5"/>
      <c r="F1173" s="5"/>
      <c r="G1173" s="5"/>
    </row>
    <row r="1174" spans="2:7" ht="15.75" x14ac:dyDescent="0.25">
      <c r="B1174" s="5"/>
      <c r="C1174" s="5"/>
      <c r="D1174" s="5"/>
      <c r="E1174" s="5"/>
      <c r="F1174" s="5"/>
      <c r="G1174" s="5"/>
    </row>
    <row r="1175" spans="2:7" ht="15.75" x14ac:dyDescent="0.25">
      <c r="B1175" s="5"/>
      <c r="C1175" s="5"/>
      <c r="D1175" s="5"/>
      <c r="E1175" s="5"/>
      <c r="F1175" s="5"/>
      <c r="G1175" s="5"/>
    </row>
    <row r="1176" spans="2:7" ht="15.75" x14ac:dyDescent="0.25">
      <c r="B1176" s="5"/>
      <c r="C1176" s="5"/>
      <c r="D1176" s="5"/>
      <c r="E1176" s="5"/>
      <c r="F1176" s="5"/>
      <c r="G1176" s="5"/>
    </row>
    <row r="1177" spans="2:7" ht="15.75" x14ac:dyDescent="0.25">
      <c r="B1177" s="5"/>
      <c r="C1177" s="5"/>
      <c r="D1177" s="5"/>
      <c r="E1177" s="5"/>
      <c r="F1177" s="5"/>
      <c r="G1177" s="5"/>
    </row>
    <row r="1178" spans="2:7" ht="15.75" x14ac:dyDescent="0.25">
      <c r="B1178" s="5"/>
      <c r="C1178" s="5"/>
      <c r="D1178" s="5"/>
      <c r="E1178" s="5"/>
      <c r="F1178" s="5"/>
      <c r="G1178" s="5"/>
    </row>
    <row r="1179" spans="2:7" ht="15.75" x14ac:dyDescent="0.25">
      <c r="B1179" s="5"/>
      <c r="C1179" s="5"/>
      <c r="D1179" s="5"/>
      <c r="E1179" s="5"/>
      <c r="F1179" s="5"/>
      <c r="G1179" s="5"/>
    </row>
    <row r="1180" spans="2:7" ht="15.75" x14ac:dyDescent="0.25">
      <c r="B1180" s="5"/>
      <c r="C1180" s="5"/>
      <c r="D1180" s="5"/>
      <c r="E1180" s="5"/>
      <c r="F1180" s="5"/>
      <c r="G1180" s="5"/>
    </row>
    <row r="1181" spans="2:7" ht="15.75" x14ac:dyDescent="0.25">
      <c r="B1181" s="5"/>
      <c r="C1181" s="5"/>
      <c r="D1181" s="5"/>
      <c r="E1181" s="5"/>
      <c r="F1181" s="5"/>
      <c r="G1181" s="5"/>
    </row>
    <row r="1182" spans="2:7" ht="15.75" x14ac:dyDescent="0.25">
      <c r="B1182" s="5"/>
      <c r="C1182" s="5"/>
      <c r="D1182" s="5"/>
      <c r="E1182" s="5"/>
      <c r="F1182" s="5"/>
      <c r="G1182" s="5"/>
    </row>
    <row r="1183" spans="2:7" ht="15.75" x14ac:dyDescent="0.25">
      <c r="B1183" s="5"/>
      <c r="C1183" s="5"/>
      <c r="D1183" s="5"/>
      <c r="E1183" s="5"/>
      <c r="F1183" s="5"/>
      <c r="G1183" s="5"/>
    </row>
    <row r="1184" spans="2:7" ht="15.75" x14ac:dyDescent="0.25">
      <c r="B1184" s="5"/>
      <c r="C1184" s="5"/>
      <c r="D1184" s="5"/>
      <c r="E1184" s="5"/>
      <c r="F1184" s="5"/>
      <c r="G1184" s="5"/>
    </row>
    <row r="1185" spans="2:7" ht="15.75" x14ac:dyDescent="0.25">
      <c r="B1185" s="5"/>
      <c r="C1185" s="5"/>
      <c r="D1185" s="5"/>
      <c r="E1185" s="5"/>
      <c r="F1185" s="5"/>
      <c r="G1185" s="5"/>
    </row>
    <row r="1186" spans="2:7" ht="15.75" x14ac:dyDescent="0.25">
      <c r="B1186" s="5"/>
      <c r="C1186" s="5"/>
      <c r="D1186" s="5"/>
      <c r="E1186" s="5"/>
      <c r="F1186" s="5"/>
      <c r="G1186" s="5"/>
    </row>
    <row r="1187" spans="2:7" ht="15.75" x14ac:dyDescent="0.25">
      <c r="B1187" s="5"/>
      <c r="C1187" s="5"/>
      <c r="D1187" s="5"/>
      <c r="E1187" s="5"/>
      <c r="F1187" s="5"/>
      <c r="G1187" s="5"/>
    </row>
    <row r="1188" spans="2:7" ht="15.75" x14ac:dyDescent="0.25">
      <c r="B1188" s="5"/>
      <c r="C1188" s="5"/>
      <c r="D1188" s="5"/>
      <c r="E1188" s="5"/>
      <c r="F1188" s="5"/>
      <c r="G1188" s="5"/>
    </row>
    <row r="1189" spans="2:7" ht="15.75" x14ac:dyDescent="0.25">
      <c r="B1189" s="5"/>
      <c r="C1189" s="5"/>
      <c r="D1189" s="5"/>
      <c r="E1189" s="5"/>
      <c r="F1189" s="5"/>
      <c r="G1189" s="5"/>
    </row>
    <row r="1190" spans="2:7" ht="15.75" x14ac:dyDescent="0.25">
      <c r="B1190" s="5"/>
      <c r="C1190" s="5"/>
      <c r="D1190" s="5"/>
      <c r="E1190" s="5"/>
      <c r="F1190" s="5"/>
      <c r="G1190" s="5"/>
    </row>
    <row r="1191" spans="2:7" ht="15.75" x14ac:dyDescent="0.25">
      <c r="B1191" s="5"/>
      <c r="C1191" s="5"/>
      <c r="D1191" s="5"/>
      <c r="E1191" s="5"/>
      <c r="F1191" s="5"/>
      <c r="G1191" s="5"/>
    </row>
    <row r="1192" spans="2:7" ht="15.75" x14ac:dyDescent="0.25">
      <c r="B1192" s="5"/>
      <c r="C1192" s="5"/>
      <c r="D1192" s="5"/>
      <c r="E1192" s="5"/>
      <c r="F1192" s="5"/>
      <c r="G1192" s="5"/>
    </row>
    <row r="1193" spans="2:7" ht="15.75" x14ac:dyDescent="0.25">
      <c r="B1193" s="5"/>
      <c r="C1193" s="5"/>
      <c r="D1193" s="5"/>
      <c r="E1193" s="5"/>
      <c r="F1193" s="5"/>
      <c r="G1193" s="5"/>
    </row>
    <row r="1194" spans="2:7" ht="15.75" x14ac:dyDescent="0.25">
      <c r="B1194" s="5"/>
      <c r="C1194" s="5"/>
      <c r="D1194" s="5"/>
      <c r="E1194" s="5"/>
      <c r="F1194" s="5"/>
      <c r="G1194" s="5"/>
    </row>
    <row r="1195" spans="2:7" ht="15.75" x14ac:dyDescent="0.25">
      <c r="B1195" s="5"/>
      <c r="C1195" s="5"/>
      <c r="D1195" s="5"/>
      <c r="E1195" s="5"/>
      <c r="F1195" s="5"/>
      <c r="G1195" s="5"/>
    </row>
    <row r="1196" spans="2:7" ht="15.75" x14ac:dyDescent="0.25">
      <c r="B1196" s="5"/>
      <c r="C1196" s="5"/>
      <c r="D1196" s="5"/>
      <c r="E1196" s="5"/>
      <c r="F1196" s="5"/>
      <c r="G1196" s="5"/>
    </row>
    <row r="1197" spans="2:7" ht="15.75" x14ac:dyDescent="0.25">
      <c r="B1197" s="5"/>
      <c r="C1197" s="5"/>
      <c r="D1197" s="5"/>
      <c r="E1197" s="5"/>
      <c r="F1197" s="5"/>
      <c r="G1197" s="5"/>
    </row>
    <row r="1198" spans="2:7" ht="15.75" x14ac:dyDescent="0.25">
      <c r="B1198" s="5"/>
      <c r="C1198" s="5"/>
      <c r="D1198" s="5"/>
      <c r="E1198" s="5"/>
      <c r="F1198" s="5"/>
      <c r="G1198" s="5"/>
    </row>
    <row r="1199" spans="2:7" ht="15.75" x14ac:dyDescent="0.25">
      <c r="B1199" s="5"/>
      <c r="C1199" s="5"/>
      <c r="D1199" s="5"/>
      <c r="E1199" s="5"/>
      <c r="F1199" s="5"/>
      <c r="G1199" s="5"/>
    </row>
    <row r="1200" spans="2:7" ht="15.75" x14ac:dyDescent="0.25">
      <c r="B1200" s="5"/>
      <c r="C1200" s="5"/>
      <c r="D1200" s="5"/>
      <c r="E1200" s="5"/>
      <c r="F1200" s="5"/>
      <c r="G1200" s="5"/>
    </row>
    <row r="1201" spans="2:7" ht="15.75" x14ac:dyDescent="0.25">
      <c r="B1201" s="5"/>
      <c r="C1201" s="5"/>
      <c r="D1201" s="5"/>
      <c r="E1201" s="5"/>
      <c r="F1201" s="5"/>
      <c r="G1201" s="5"/>
    </row>
    <row r="1202" spans="2:7" ht="15.75" x14ac:dyDescent="0.25">
      <c r="B1202" s="5"/>
      <c r="C1202" s="5"/>
      <c r="D1202" s="5"/>
      <c r="E1202" s="5"/>
      <c r="F1202" s="5"/>
      <c r="G1202" s="5"/>
    </row>
    <row r="1203" spans="2:7" ht="15.75" x14ac:dyDescent="0.25">
      <c r="B1203" s="5"/>
      <c r="C1203" s="5"/>
      <c r="D1203" s="5"/>
      <c r="E1203" s="5"/>
      <c r="F1203" s="5"/>
      <c r="G1203" s="5"/>
    </row>
    <row r="1204" spans="2:7" ht="15.75" x14ac:dyDescent="0.25">
      <c r="B1204" s="5"/>
      <c r="C1204" s="5"/>
      <c r="D1204" s="5"/>
      <c r="E1204" s="5"/>
      <c r="F1204" s="5"/>
      <c r="G1204" s="5"/>
    </row>
    <row r="1205" spans="2:7" ht="15.75" x14ac:dyDescent="0.25">
      <c r="B1205" s="5"/>
      <c r="C1205" s="5"/>
      <c r="D1205" s="5"/>
      <c r="E1205" s="5"/>
      <c r="F1205" s="5"/>
      <c r="G1205" s="5"/>
    </row>
    <row r="1206" spans="2:7" ht="15.75" x14ac:dyDescent="0.25">
      <c r="B1206" s="5"/>
      <c r="C1206" s="5"/>
      <c r="D1206" s="5"/>
      <c r="E1206" s="5"/>
      <c r="F1206" s="5"/>
      <c r="G1206" s="5"/>
    </row>
    <row r="1207" spans="2:7" ht="15.75" x14ac:dyDescent="0.25">
      <c r="B1207" s="5"/>
      <c r="C1207" s="5"/>
      <c r="D1207" s="5"/>
      <c r="E1207" s="5"/>
      <c r="F1207" s="5"/>
      <c r="G1207" s="5"/>
    </row>
    <row r="1208" spans="2:7" ht="15.75" x14ac:dyDescent="0.25">
      <c r="B1208" s="5"/>
      <c r="C1208" s="5"/>
      <c r="D1208" s="5"/>
      <c r="E1208" s="5"/>
      <c r="F1208" s="5"/>
      <c r="G1208" s="5"/>
    </row>
    <row r="1209" spans="2:7" ht="15.75" x14ac:dyDescent="0.25">
      <c r="B1209" s="5"/>
      <c r="C1209" s="5"/>
      <c r="D1209" s="5"/>
      <c r="E1209" s="5"/>
      <c r="F1209" s="5"/>
      <c r="G1209" s="5"/>
    </row>
    <row r="1210" spans="2:7" ht="15.75" x14ac:dyDescent="0.25">
      <c r="B1210" s="5"/>
      <c r="C1210" s="5"/>
      <c r="D1210" s="5"/>
      <c r="E1210" s="5"/>
      <c r="F1210" s="5"/>
      <c r="G1210" s="5"/>
    </row>
    <row r="1211" spans="2:7" ht="15.75" x14ac:dyDescent="0.25">
      <c r="B1211" s="5"/>
      <c r="C1211" s="5"/>
      <c r="D1211" s="5"/>
      <c r="E1211" s="5"/>
      <c r="F1211" s="5"/>
      <c r="G1211" s="5"/>
    </row>
    <row r="1212" spans="2:7" ht="15.75" x14ac:dyDescent="0.25">
      <c r="B1212" s="5"/>
      <c r="C1212" s="5"/>
      <c r="D1212" s="5"/>
      <c r="E1212" s="5"/>
      <c r="F1212" s="5"/>
      <c r="G1212" s="5"/>
    </row>
    <row r="1213" spans="2:7" ht="15.75" x14ac:dyDescent="0.25">
      <c r="B1213" s="5"/>
      <c r="C1213" s="5"/>
      <c r="D1213" s="5"/>
      <c r="E1213" s="5"/>
      <c r="F1213" s="5"/>
      <c r="G1213" s="5"/>
    </row>
    <row r="1214" spans="2:7" ht="15.75" x14ac:dyDescent="0.25">
      <c r="B1214" s="5"/>
      <c r="C1214" s="5"/>
      <c r="D1214" s="5"/>
      <c r="E1214" s="5"/>
      <c r="F1214" s="5"/>
      <c r="G1214" s="5"/>
    </row>
    <row r="1215" spans="2:7" ht="15.75" x14ac:dyDescent="0.25">
      <c r="B1215" s="5"/>
      <c r="C1215" s="5"/>
      <c r="D1215" s="5"/>
      <c r="E1215" s="5"/>
      <c r="F1215" s="5"/>
      <c r="G1215" s="5"/>
    </row>
    <row r="1216" spans="2:7" ht="15.75" x14ac:dyDescent="0.25">
      <c r="B1216" s="5"/>
      <c r="C1216" s="5"/>
      <c r="D1216" s="5"/>
      <c r="E1216" s="5"/>
      <c r="F1216" s="5"/>
      <c r="G1216" s="5"/>
    </row>
    <row r="1217" spans="2:7" ht="15.75" x14ac:dyDescent="0.25">
      <c r="B1217" s="5"/>
      <c r="C1217" s="5"/>
      <c r="D1217" s="5"/>
      <c r="E1217" s="5"/>
      <c r="F1217" s="5"/>
      <c r="G1217" s="5"/>
    </row>
    <row r="1218" spans="2:7" ht="15.75" x14ac:dyDescent="0.25">
      <c r="B1218" s="5"/>
      <c r="C1218" s="5"/>
      <c r="D1218" s="5"/>
      <c r="E1218" s="5"/>
      <c r="F1218" s="5"/>
      <c r="G1218" s="5"/>
    </row>
    <row r="1219" spans="2:7" ht="15.75" x14ac:dyDescent="0.25">
      <c r="B1219" s="5"/>
      <c r="C1219" s="5"/>
      <c r="D1219" s="5"/>
      <c r="E1219" s="5"/>
      <c r="F1219" s="5"/>
      <c r="G1219" s="5"/>
    </row>
    <row r="1220" spans="2:7" ht="15.75" x14ac:dyDescent="0.25">
      <c r="B1220" s="5"/>
      <c r="C1220" s="5"/>
      <c r="D1220" s="5"/>
      <c r="E1220" s="5"/>
      <c r="F1220" s="5"/>
      <c r="G1220" s="5"/>
    </row>
    <row r="1221" spans="2:7" ht="15.75" x14ac:dyDescent="0.25">
      <c r="B1221" s="5"/>
      <c r="C1221" s="5"/>
      <c r="D1221" s="5"/>
      <c r="E1221" s="5"/>
      <c r="F1221" s="5"/>
      <c r="G1221" s="5"/>
    </row>
    <row r="1222" spans="2:7" ht="15.75" x14ac:dyDescent="0.25">
      <c r="B1222" s="5"/>
      <c r="C1222" s="5"/>
      <c r="D1222" s="5"/>
      <c r="E1222" s="5"/>
      <c r="F1222" s="5"/>
      <c r="G1222" s="5"/>
    </row>
    <row r="1223" spans="2:7" ht="15.75" x14ac:dyDescent="0.25">
      <c r="B1223" s="5"/>
      <c r="C1223" s="5"/>
      <c r="D1223" s="5"/>
      <c r="E1223" s="5"/>
      <c r="F1223" s="5"/>
      <c r="G1223" s="5"/>
    </row>
    <row r="1224" spans="2:7" ht="15.75" x14ac:dyDescent="0.25">
      <c r="B1224" s="5"/>
      <c r="C1224" s="5"/>
      <c r="D1224" s="5"/>
      <c r="E1224" s="5"/>
      <c r="F1224" s="5"/>
      <c r="G1224" s="5"/>
    </row>
    <row r="1225" spans="2:7" ht="15.75" x14ac:dyDescent="0.25">
      <c r="B1225" s="5"/>
      <c r="C1225" s="5"/>
      <c r="D1225" s="5"/>
      <c r="E1225" s="5"/>
      <c r="F1225" s="5"/>
      <c r="G1225" s="5"/>
    </row>
    <row r="1226" spans="2:7" ht="15.75" x14ac:dyDescent="0.25">
      <c r="B1226" s="5"/>
      <c r="C1226" s="5"/>
      <c r="D1226" s="5"/>
      <c r="E1226" s="5"/>
      <c r="F1226" s="5"/>
      <c r="G1226" s="5"/>
    </row>
    <row r="1227" spans="2:7" ht="15.75" x14ac:dyDescent="0.25">
      <c r="B1227" s="5"/>
      <c r="C1227" s="5"/>
      <c r="D1227" s="5"/>
      <c r="E1227" s="5"/>
      <c r="F1227" s="5"/>
      <c r="G1227" s="5"/>
    </row>
    <row r="1228" spans="2:7" ht="15.75" x14ac:dyDescent="0.25">
      <c r="B1228" s="5"/>
      <c r="C1228" s="5"/>
      <c r="D1228" s="5"/>
      <c r="E1228" s="5"/>
      <c r="F1228" s="5"/>
      <c r="G1228" s="5"/>
    </row>
    <row r="1229" spans="2:7" ht="15.75" x14ac:dyDescent="0.25">
      <c r="B1229" s="5"/>
      <c r="C1229" s="5"/>
      <c r="D1229" s="5"/>
      <c r="E1229" s="5"/>
      <c r="F1229" s="5"/>
      <c r="G1229" s="5"/>
    </row>
    <row r="1230" spans="2:7" ht="15.75" x14ac:dyDescent="0.25">
      <c r="B1230" s="5"/>
      <c r="C1230" s="5"/>
      <c r="D1230" s="5"/>
      <c r="E1230" s="5"/>
      <c r="F1230" s="5"/>
      <c r="G1230" s="5"/>
    </row>
    <row r="1231" spans="2:7" ht="15.75" x14ac:dyDescent="0.25">
      <c r="B1231" s="5"/>
      <c r="C1231" s="5"/>
      <c r="D1231" s="5"/>
      <c r="E1231" s="5"/>
      <c r="F1231" s="5"/>
      <c r="G1231" s="5"/>
    </row>
    <row r="1232" spans="2:7" ht="15.75" x14ac:dyDescent="0.25">
      <c r="B1232" s="5"/>
      <c r="C1232" s="5"/>
      <c r="D1232" s="5"/>
      <c r="E1232" s="5"/>
      <c r="F1232" s="5"/>
      <c r="G1232" s="5"/>
    </row>
    <row r="1233" spans="2:7" ht="15.75" x14ac:dyDescent="0.25">
      <c r="B1233" s="5"/>
      <c r="C1233" s="5"/>
      <c r="D1233" s="5"/>
      <c r="E1233" s="5"/>
      <c r="F1233" s="5"/>
      <c r="G1233" s="5"/>
    </row>
    <row r="1234" spans="2:7" ht="15.75" x14ac:dyDescent="0.25">
      <c r="B1234" s="5"/>
      <c r="C1234" s="5"/>
      <c r="D1234" s="5"/>
      <c r="E1234" s="5"/>
      <c r="F1234" s="5"/>
      <c r="G1234" s="5"/>
    </row>
    <row r="1235" spans="2:7" ht="15.75" x14ac:dyDescent="0.25">
      <c r="B1235" s="5"/>
      <c r="C1235" s="5"/>
      <c r="D1235" s="5"/>
      <c r="E1235" s="5"/>
      <c r="F1235" s="5"/>
      <c r="G1235" s="5"/>
    </row>
    <row r="1236" spans="2:7" ht="15.75" x14ac:dyDescent="0.25">
      <c r="B1236" s="5"/>
      <c r="C1236" s="5"/>
      <c r="D1236" s="5"/>
      <c r="E1236" s="5"/>
      <c r="F1236" s="5"/>
      <c r="G1236" s="5"/>
    </row>
    <row r="1237" spans="2:7" ht="15.75" x14ac:dyDescent="0.25">
      <c r="B1237" s="5"/>
      <c r="C1237" s="5"/>
      <c r="D1237" s="5"/>
      <c r="E1237" s="5"/>
      <c r="F1237" s="5"/>
      <c r="G1237" s="5"/>
    </row>
    <row r="1238" spans="2:7" ht="15.75" x14ac:dyDescent="0.25">
      <c r="B1238" s="5"/>
      <c r="C1238" s="5"/>
      <c r="D1238" s="5"/>
      <c r="E1238" s="5"/>
      <c r="F1238" s="5"/>
      <c r="G1238" s="5"/>
    </row>
    <row r="1239" spans="2:7" ht="15.75" x14ac:dyDescent="0.25">
      <c r="B1239" s="5"/>
      <c r="C1239" s="5"/>
      <c r="D1239" s="5"/>
      <c r="E1239" s="5"/>
      <c r="F1239" s="5"/>
      <c r="G1239" s="5"/>
    </row>
    <row r="1240" spans="2:7" ht="15.75" x14ac:dyDescent="0.25">
      <c r="B1240" s="5"/>
      <c r="C1240" s="5"/>
      <c r="D1240" s="5"/>
      <c r="E1240" s="5"/>
      <c r="F1240" s="5"/>
      <c r="G1240" s="5"/>
    </row>
    <row r="1241" spans="2:7" ht="15.75" x14ac:dyDescent="0.25">
      <c r="B1241" s="5"/>
      <c r="C1241" s="5"/>
      <c r="D1241" s="5"/>
      <c r="E1241" s="5"/>
      <c r="F1241" s="5"/>
      <c r="G1241" s="5"/>
    </row>
    <row r="1242" spans="2:7" ht="15.75" x14ac:dyDescent="0.25">
      <c r="B1242" s="5"/>
      <c r="C1242" s="5"/>
      <c r="D1242" s="5"/>
      <c r="E1242" s="5"/>
      <c r="F1242" s="5"/>
      <c r="G1242" s="5"/>
    </row>
    <row r="1243" spans="2:7" ht="15.75" x14ac:dyDescent="0.25">
      <c r="B1243" s="5"/>
      <c r="C1243" s="5"/>
      <c r="D1243" s="5"/>
      <c r="E1243" s="5"/>
      <c r="F1243" s="5"/>
      <c r="G1243" s="5"/>
    </row>
    <row r="1244" spans="2:7" ht="15.75" x14ac:dyDescent="0.25">
      <c r="B1244" s="5"/>
      <c r="C1244" s="5"/>
      <c r="D1244" s="5"/>
      <c r="E1244" s="5"/>
      <c r="F1244" s="5"/>
      <c r="G1244" s="5"/>
    </row>
    <row r="1245" spans="2:7" ht="15.75" x14ac:dyDescent="0.25">
      <c r="B1245" s="5"/>
      <c r="C1245" s="5"/>
      <c r="D1245" s="5"/>
      <c r="E1245" s="5"/>
      <c r="F1245" s="5"/>
      <c r="G1245" s="5"/>
    </row>
    <row r="1246" spans="2:7" ht="15.75" x14ac:dyDescent="0.25">
      <c r="B1246" s="5"/>
      <c r="C1246" s="5"/>
      <c r="D1246" s="5"/>
      <c r="E1246" s="5"/>
      <c r="F1246" s="5"/>
      <c r="G1246" s="5"/>
    </row>
    <row r="1247" spans="2:7" ht="15.75" x14ac:dyDescent="0.25">
      <c r="B1247" s="5"/>
      <c r="C1247" s="5"/>
      <c r="D1247" s="5"/>
      <c r="E1247" s="5"/>
      <c r="F1247" s="5"/>
      <c r="G1247" s="5"/>
    </row>
    <row r="1248" spans="2:7" ht="15.75" x14ac:dyDescent="0.25">
      <c r="B1248" s="5"/>
      <c r="C1248" s="5"/>
      <c r="D1248" s="5"/>
      <c r="E1248" s="5"/>
      <c r="F1248" s="5"/>
      <c r="G1248" s="5"/>
    </row>
    <row r="1249" spans="2:7" ht="15.75" x14ac:dyDescent="0.25">
      <c r="B1249" s="5"/>
      <c r="C1249" s="5"/>
      <c r="D1249" s="5"/>
      <c r="E1249" s="5"/>
      <c r="F1249" s="5"/>
      <c r="G1249" s="5"/>
    </row>
    <row r="1250" spans="2:7" ht="15.75" x14ac:dyDescent="0.25">
      <c r="B1250" s="5"/>
      <c r="C1250" s="5"/>
      <c r="D1250" s="5"/>
      <c r="E1250" s="5"/>
      <c r="F1250" s="5"/>
      <c r="G1250" s="5"/>
    </row>
    <row r="1251" spans="2:7" ht="15.75" x14ac:dyDescent="0.25">
      <c r="B1251" s="5"/>
      <c r="C1251" s="5"/>
      <c r="D1251" s="5"/>
      <c r="E1251" s="5"/>
      <c r="F1251" s="5"/>
      <c r="G1251" s="5"/>
    </row>
    <row r="1252" spans="2:7" ht="15.75" x14ac:dyDescent="0.25">
      <c r="B1252" s="5"/>
      <c r="C1252" s="5"/>
      <c r="D1252" s="5"/>
      <c r="E1252" s="5"/>
      <c r="F1252" s="5"/>
      <c r="G1252" s="5"/>
    </row>
    <row r="1253" spans="2:7" ht="15.75" x14ac:dyDescent="0.25">
      <c r="B1253" s="5"/>
      <c r="C1253" s="5"/>
      <c r="D1253" s="5"/>
      <c r="E1253" s="5"/>
      <c r="F1253" s="5"/>
      <c r="G1253" s="5"/>
    </row>
    <row r="1254" spans="2:7" ht="15.75" x14ac:dyDescent="0.25">
      <c r="B1254" s="5"/>
      <c r="C1254" s="5"/>
      <c r="D1254" s="5"/>
      <c r="E1254" s="5"/>
      <c r="F1254" s="5"/>
      <c r="G1254" s="5"/>
    </row>
    <row r="1255" spans="2:7" ht="15.75" x14ac:dyDescent="0.25">
      <c r="B1255" s="5"/>
      <c r="C1255" s="5"/>
      <c r="D1255" s="5"/>
      <c r="E1255" s="5"/>
      <c r="F1255" s="5"/>
      <c r="G1255" s="5"/>
    </row>
    <row r="1256" spans="2:7" ht="15.75" x14ac:dyDescent="0.25">
      <c r="B1256" s="5"/>
      <c r="C1256" s="5"/>
      <c r="D1256" s="5"/>
      <c r="E1256" s="5"/>
      <c r="F1256" s="5"/>
      <c r="G1256" s="5"/>
    </row>
    <row r="1257" spans="2:7" ht="15.75" x14ac:dyDescent="0.25">
      <c r="B1257" s="5"/>
      <c r="C1257" s="5"/>
      <c r="D1257" s="5"/>
      <c r="E1257" s="5"/>
      <c r="F1257" s="5"/>
      <c r="G1257" s="5"/>
    </row>
    <row r="1258" spans="2:7" ht="15.75" x14ac:dyDescent="0.25">
      <c r="B1258" s="5"/>
      <c r="C1258" s="5"/>
      <c r="D1258" s="5"/>
      <c r="E1258" s="5"/>
      <c r="F1258" s="5"/>
      <c r="G1258" s="5"/>
    </row>
    <row r="1259" spans="2:7" ht="15.75" x14ac:dyDescent="0.25">
      <c r="B1259" s="5"/>
      <c r="C1259" s="5"/>
      <c r="D1259" s="5"/>
      <c r="E1259" s="5"/>
      <c r="F1259" s="5"/>
      <c r="G1259" s="5"/>
    </row>
    <row r="1260" spans="2:7" ht="15.75" x14ac:dyDescent="0.25">
      <c r="B1260" s="5"/>
      <c r="C1260" s="5"/>
      <c r="D1260" s="5"/>
      <c r="E1260" s="5"/>
      <c r="F1260" s="5"/>
      <c r="G1260" s="5"/>
    </row>
    <row r="1261" spans="2:7" ht="15.75" x14ac:dyDescent="0.25">
      <c r="B1261" s="5"/>
      <c r="C1261" s="5"/>
      <c r="D1261" s="5"/>
      <c r="E1261" s="5"/>
      <c r="F1261" s="5"/>
      <c r="G1261" s="5"/>
    </row>
    <row r="1262" spans="2:7" ht="15.75" x14ac:dyDescent="0.25">
      <c r="B1262" s="5"/>
      <c r="C1262" s="5"/>
      <c r="D1262" s="5"/>
      <c r="E1262" s="5"/>
      <c r="F1262" s="5"/>
      <c r="G1262" s="5"/>
    </row>
    <row r="1263" spans="2:7" ht="15.75" x14ac:dyDescent="0.25">
      <c r="B1263" s="5"/>
      <c r="C1263" s="5"/>
      <c r="D1263" s="5"/>
      <c r="E1263" s="5"/>
      <c r="F1263" s="5"/>
      <c r="G1263" s="5"/>
    </row>
    <row r="1264" spans="2:7" ht="15.75" x14ac:dyDescent="0.25">
      <c r="B1264" s="5"/>
      <c r="C1264" s="5"/>
      <c r="D1264" s="5"/>
      <c r="E1264" s="5"/>
      <c r="F1264" s="5"/>
      <c r="G1264" s="5"/>
    </row>
    <row r="1265" spans="2:7" ht="15.75" x14ac:dyDescent="0.25">
      <c r="B1265" s="5"/>
      <c r="C1265" s="5"/>
      <c r="D1265" s="5"/>
      <c r="E1265" s="5"/>
      <c r="F1265" s="5"/>
      <c r="G1265" s="5"/>
    </row>
    <row r="1266" spans="2:7" ht="15.75" x14ac:dyDescent="0.25">
      <c r="B1266" s="5"/>
      <c r="C1266" s="5"/>
      <c r="D1266" s="5"/>
      <c r="E1266" s="5"/>
      <c r="F1266" s="5"/>
      <c r="G1266" s="5"/>
    </row>
    <row r="1267" spans="2:7" ht="15.75" x14ac:dyDescent="0.25">
      <c r="B1267" s="5"/>
      <c r="C1267" s="5"/>
      <c r="D1267" s="5"/>
      <c r="E1267" s="5"/>
      <c r="F1267" s="5"/>
      <c r="G1267" s="5"/>
    </row>
    <row r="1268" spans="2:7" ht="15.75" x14ac:dyDescent="0.25">
      <c r="B1268" s="5"/>
      <c r="C1268" s="5"/>
      <c r="D1268" s="5"/>
      <c r="E1268" s="5"/>
      <c r="F1268" s="5"/>
      <c r="G1268" s="5"/>
    </row>
    <row r="1269" spans="2:7" ht="15.75" x14ac:dyDescent="0.25">
      <c r="B1269" s="5"/>
      <c r="C1269" s="5"/>
      <c r="D1269" s="5"/>
      <c r="E1269" s="5"/>
      <c r="F1269" s="5"/>
      <c r="G1269" s="5"/>
    </row>
    <row r="1270" spans="2:7" ht="15.75" x14ac:dyDescent="0.25">
      <c r="B1270" s="5"/>
      <c r="C1270" s="5"/>
      <c r="D1270" s="5"/>
      <c r="E1270" s="5"/>
      <c r="F1270" s="5"/>
      <c r="G1270" s="5"/>
    </row>
    <row r="1271" spans="2:7" ht="15.75" x14ac:dyDescent="0.25">
      <c r="B1271" s="5"/>
      <c r="C1271" s="5"/>
      <c r="D1271" s="5"/>
      <c r="E1271" s="5"/>
      <c r="F1271" s="5"/>
      <c r="G1271" s="5"/>
    </row>
    <row r="1272" spans="2:7" ht="15.75" x14ac:dyDescent="0.25">
      <c r="B1272" s="5"/>
      <c r="C1272" s="5"/>
      <c r="D1272" s="5"/>
      <c r="E1272" s="5"/>
      <c r="F1272" s="5"/>
      <c r="G1272" s="5"/>
    </row>
    <row r="1273" spans="2:7" ht="15.75" x14ac:dyDescent="0.25">
      <c r="B1273" s="5"/>
      <c r="C1273" s="5"/>
      <c r="D1273" s="5"/>
      <c r="E1273" s="5"/>
      <c r="F1273" s="5"/>
      <c r="G1273" s="5"/>
    </row>
    <row r="1274" spans="2:7" ht="15.75" x14ac:dyDescent="0.25">
      <c r="B1274" s="5"/>
      <c r="C1274" s="5"/>
      <c r="D1274" s="5"/>
      <c r="E1274" s="5"/>
      <c r="F1274" s="5"/>
      <c r="G1274" s="5"/>
    </row>
    <row r="1275" spans="2:7" ht="15.75" x14ac:dyDescent="0.25">
      <c r="B1275" s="5"/>
      <c r="C1275" s="5"/>
      <c r="D1275" s="5"/>
      <c r="E1275" s="5"/>
      <c r="F1275" s="5"/>
      <c r="G1275" s="5"/>
    </row>
    <row r="1276" spans="2:7" ht="15.75" x14ac:dyDescent="0.25">
      <c r="B1276" s="5"/>
      <c r="C1276" s="5"/>
      <c r="D1276" s="5"/>
      <c r="E1276" s="5"/>
      <c r="F1276" s="5"/>
      <c r="G1276" s="5"/>
    </row>
    <row r="1277" spans="2:7" ht="15.75" x14ac:dyDescent="0.25">
      <c r="B1277" s="5"/>
      <c r="C1277" s="5"/>
      <c r="D1277" s="5"/>
      <c r="E1277" s="5"/>
      <c r="F1277" s="5"/>
      <c r="G1277" s="5"/>
    </row>
    <row r="1278" spans="2:7" ht="15.75" x14ac:dyDescent="0.25">
      <c r="B1278" s="5"/>
      <c r="C1278" s="5"/>
      <c r="D1278" s="5"/>
      <c r="E1278" s="5"/>
      <c r="F1278" s="5"/>
      <c r="G1278" s="5"/>
    </row>
    <row r="1279" spans="2:7" ht="15.75" x14ac:dyDescent="0.25">
      <c r="B1279" s="5"/>
      <c r="C1279" s="5"/>
      <c r="D1279" s="5"/>
      <c r="E1279" s="5"/>
      <c r="F1279" s="5"/>
      <c r="G1279" s="5"/>
    </row>
    <row r="1280" spans="2:7" ht="15.75" x14ac:dyDescent="0.25">
      <c r="B1280" s="5"/>
      <c r="C1280" s="5"/>
      <c r="D1280" s="5"/>
      <c r="E1280" s="5"/>
      <c r="F1280" s="5"/>
      <c r="G1280" s="5"/>
    </row>
    <row r="1281" spans="2:7" ht="15.75" x14ac:dyDescent="0.25">
      <c r="B1281" s="5"/>
      <c r="C1281" s="5"/>
      <c r="D1281" s="5"/>
      <c r="E1281" s="5"/>
      <c r="F1281" s="5"/>
      <c r="G1281" s="5"/>
    </row>
    <row r="1282" spans="2:7" ht="15.75" x14ac:dyDescent="0.25">
      <c r="B1282" s="5"/>
      <c r="C1282" s="5"/>
      <c r="D1282" s="5"/>
      <c r="E1282" s="5"/>
      <c r="F1282" s="5"/>
      <c r="G1282" s="5"/>
    </row>
    <row r="1283" spans="2:7" ht="15.75" x14ac:dyDescent="0.25">
      <c r="B1283" s="5"/>
      <c r="C1283" s="5"/>
      <c r="D1283" s="5"/>
      <c r="E1283" s="5"/>
      <c r="F1283" s="5"/>
      <c r="G1283" s="5"/>
    </row>
    <row r="1284" spans="2:7" ht="15.75" x14ac:dyDescent="0.25">
      <c r="B1284" s="5"/>
      <c r="C1284" s="5"/>
      <c r="D1284" s="5"/>
      <c r="E1284" s="5"/>
      <c r="F1284" s="5"/>
      <c r="G1284" s="5"/>
    </row>
    <row r="1285" spans="2:7" ht="15.75" x14ac:dyDescent="0.25">
      <c r="B1285" s="5"/>
      <c r="C1285" s="5"/>
      <c r="D1285" s="5"/>
      <c r="E1285" s="5"/>
      <c r="F1285" s="5"/>
      <c r="G1285" s="5"/>
    </row>
    <row r="1286" spans="2:7" ht="15.75" x14ac:dyDescent="0.25">
      <c r="B1286" s="5"/>
      <c r="C1286" s="5"/>
      <c r="D1286" s="5"/>
      <c r="E1286" s="5"/>
      <c r="F1286" s="5"/>
      <c r="G1286" s="5"/>
    </row>
    <row r="1287" spans="2:7" ht="15.75" x14ac:dyDescent="0.25">
      <c r="B1287" s="5"/>
      <c r="C1287" s="5"/>
      <c r="D1287" s="5"/>
      <c r="E1287" s="5"/>
      <c r="F1287" s="5"/>
      <c r="G1287" s="5"/>
    </row>
    <row r="1288" spans="2:7" ht="15.75" x14ac:dyDescent="0.25">
      <c r="B1288" s="5"/>
      <c r="C1288" s="5"/>
      <c r="D1288" s="5"/>
      <c r="E1288" s="5"/>
      <c r="F1288" s="5"/>
      <c r="G1288" s="5"/>
    </row>
    <row r="1289" spans="2:7" ht="15.75" x14ac:dyDescent="0.25">
      <c r="B1289" s="5"/>
      <c r="C1289" s="5"/>
      <c r="D1289" s="5"/>
      <c r="E1289" s="5"/>
      <c r="F1289" s="5"/>
      <c r="G1289" s="5"/>
    </row>
    <row r="1290" spans="2:7" ht="15.75" x14ac:dyDescent="0.25">
      <c r="B1290" s="5"/>
      <c r="C1290" s="5"/>
      <c r="D1290" s="5"/>
      <c r="E1290" s="5"/>
      <c r="F1290" s="5"/>
      <c r="G1290" s="5"/>
    </row>
    <row r="1291" spans="2:7" ht="15.75" x14ac:dyDescent="0.25">
      <c r="B1291" s="5"/>
      <c r="C1291" s="5"/>
      <c r="D1291" s="5"/>
      <c r="E1291" s="5"/>
      <c r="F1291" s="5"/>
      <c r="G1291" s="5"/>
    </row>
    <row r="1292" spans="2:7" ht="15.75" x14ac:dyDescent="0.25">
      <c r="B1292" s="5"/>
      <c r="C1292" s="5"/>
      <c r="D1292" s="5"/>
      <c r="E1292" s="5"/>
      <c r="F1292" s="5"/>
      <c r="G1292" s="5"/>
    </row>
    <row r="1293" spans="2:7" ht="15.75" x14ac:dyDescent="0.25">
      <c r="B1293" s="5"/>
      <c r="C1293" s="5"/>
      <c r="D1293" s="5"/>
      <c r="E1293" s="5"/>
      <c r="F1293" s="5"/>
      <c r="G1293" s="5"/>
    </row>
    <row r="1294" spans="2:7" ht="15.75" x14ac:dyDescent="0.25">
      <c r="B1294" s="5"/>
      <c r="C1294" s="5"/>
      <c r="D1294" s="5"/>
      <c r="E1294" s="5"/>
      <c r="F1294" s="5"/>
      <c r="G1294" s="5"/>
    </row>
    <row r="1295" spans="2:7" ht="15.75" x14ac:dyDescent="0.25">
      <c r="B1295" s="5"/>
      <c r="C1295" s="5"/>
      <c r="D1295" s="5"/>
      <c r="E1295" s="5"/>
      <c r="F1295" s="5"/>
      <c r="G1295" s="5"/>
    </row>
    <row r="1296" spans="2:7" ht="15.75" x14ac:dyDescent="0.25">
      <c r="B1296" s="5"/>
      <c r="C1296" s="5"/>
      <c r="D1296" s="5"/>
      <c r="E1296" s="5"/>
      <c r="F1296" s="5"/>
      <c r="G1296" s="5"/>
    </row>
    <row r="1297" spans="2:7" ht="15.75" x14ac:dyDescent="0.25">
      <c r="B1297" s="5"/>
      <c r="C1297" s="5"/>
      <c r="D1297" s="5"/>
      <c r="E1297" s="5"/>
      <c r="F1297" s="5"/>
      <c r="G1297" s="5"/>
    </row>
    <row r="1298" spans="2:7" ht="15.75" x14ac:dyDescent="0.25">
      <c r="B1298" s="5"/>
      <c r="C1298" s="5"/>
      <c r="D1298" s="5"/>
      <c r="E1298" s="5"/>
      <c r="F1298" s="5"/>
      <c r="G1298" s="5"/>
    </row>
    <row r="1299" spans="2:7" ht="15.75" x14ac:dyDescent="0.25">
      <c r="B1299" s="5"/>
      <c r="C1299" s="5"/>
      <c r="D1299" s="5"/>
      <c r="E1299" s="5"/>
      <c r="F1299" s="5"/>
      <c r="G1299" s="5"/>
    </row>
    <row r="1300" spans="2:7" ht="15.75" x14ac:dyDescent="0.25">
      <c r="B1300" s="5"/>
      <c r="C1300" s="5"/>
      <c r="D1300" s="5"/>
      <c r="E1300" s="5"/>
      <c r="F1300" s="5"/>
      <c r="G1300" s="5"/>
    </row>
    <row r="1301" spans="2:7" ht="15.75" x14ac:dyDescent="0.25">
      <c r="B1301" s="5"/>
      <c r="C1301" s="5"/>
      <c r="D1301" s="5"/>
      <c r="E1301" s="5"/>
      <c r="F1301" s="5"/>
      <c r="G1301" s="5"/>
    </row>
    <row r="1302" spans="2:7" ht="15.75" x14ac:dyDescent="0.25">
      <c r="B1302" s="5"/>
      <c r="C1302" s="5"/>
      <c r="D1302" s="5"/>
      <c r="E1302" s="5"/>
      <c r="F1302" s="5"/>
      <c r="G1302" s="5"/>
    </row>
    <row r="1303" spans="2:7" ht="15.75" x14ac:dyDescent="0.25">
      <c r="B1303" s="5"/>
      <c r="C1303" s="5"/>
      <c r="D1303" s="5"/>
      <c r="E1303" s="5"/>
      <c r="F1303" s="5"/>
      <c r="G1303" s="5"/>
    </row>
    <row r="1304" spans="2:7" ht="15.75" x14ac:dyDescent="0.25">
      <c r="B1304" s="5"/>
      <c r="C1304" s="5"/>
      <c r="D1304" s="5"/>
      <c r="E1304" s="5"/>
      <c r="F1304" s="5"/>
      <c r="G1304" s="5"/>
    </row>
    <row r="1305" spans="2:7" ht="15.75" x14ac:dyDescent="0.25">
      <c r="B1305" s="5"/>
      <c r="C1305" s="5"/>
      <c r="D1305" s="5"/>
      <c r="E1305" s="5"/>
      <c r="F1305" s="5"/>
      <c r="G1305" s="5"/>
    </row>
    <row r="1306" spans="2:7" ht="15.75" x14ac:dyDescent="0.25">
      <c r="B1306" s="5"/>
      <c r="C1306" s="5"/>
      <c r="D1306" s="5"/>
      <c r="E1306" s="5"/>
      <c r="F1306" s="5"/>
      <c r="G1306" s="5"/>
    </row>
    <row r="1307" spans="2:7" ht="15.75" x14ac:dyDescent="0.25">
      <c r="B1307" s="5"/>
      <c r="C1307" s="5"/>
      <c r="D1307" s="5"/>
      <c r="E1307" s="5"/>
      <c r="F1307" s="5"/>
      <c r="G1307" s="5"/>
    </row>
    <row r="1308" spans="2:7" ht="15.75" x14ac:dyDescent="0.25">
      <c r="B1308" s="5"/>
      <c r="C1308" s="5"/>
      <c r="D1308" s="5"/>
      <c r="E1308" s="5"/>
      <c r="F1308" s="5"/>
      <c r="G1308" s="5"/>
    </row>
    <row r="1309" spans="2:7" ht="15.75" x14ac:dyDescent="0.25">
      <c r="B1309" s="5"/>
      <c r="C1309" s="5"/>
      <c r="D1309" s="5"/>
      <c r="E1309" s="5"/>
      <c r="F1309" s="5"/>
      <c r="G1309" s="5"/>
    </row>
    <row r="1310" spans="2:7" ht="15.75" x14ac:dyDescent="0.25">
      <c r="B1310" s="5"/>
      <c r="C1310" s="5"/>
      <c r="D1310" s="5"/>
      <c r="E1310" s="5"/>
      <c r="F1310" s="5"/>
      <c r="G1310" s="5"/>
    </row>
    <row r="1311" spans="2:7" ht="15.75" x14ac:dyDescent="0.25">
      <c r="B1311" s="5"/>
      <c r="C1311" s="5"/>
      <c r="D1311" s="5"/>
      <c r="E1311" s="5"/>
      <c r="F1311" s="5"/>
      <c r="G1311" s="5"/>
    </row>
    <row r="1312" spans="2:7" ht="15.75" x14ac:dyDescent="0.25">
      <c r="B1312" s="5"/>
      <c r="C1312" s="5"/>
      <c r="D1312" s="5"/>
      <c r="E1312" s="5"/>
      <c r="F1312" s="5"/>
      <c r="G1312" s="5"/>
    </row>
    <row r="1313" spans="2:7" ht="15.75" x14ac:dyDescent="0.25">
      <c r="B1313" s="5"/>
      <c r="C1313" s="5"/>
      <c r="D1313" s="5"/>
      <c r="E1313" s="5"/>
      <c r="F1313" s="5"/>
      <c r="G1313" s="5"/>
    </row>
    <row r="1314" spans="2:7" ht="15.75" x14ac:dyDescent="0.25">
      <c r="B1314" s="5"/>
      <c r="C1314" s="5"/>
      <c r="D1314" s="5"/>
      <c r="E1314" s="5"/>
      <c r="F1314" s="5"/>
      <c r="G1314" s="5"/>
    </row>
    <row r="1315" spans="2:7" ht="15.75" x14ac:dyDescent="0.25">
      <c r="B1315" s="5"/>
      <c r="C1315" s="5"/>
      <c r="D1315" s="5"/>
      <c r="E1315" s="5"/>
      <c r="F1315" s="5"/>
      <c r="G1315" s="5"/>
    </row>
    <row r="1316" spans="2:7" ht="15.75" x14ac:dyDescent="0.25">
      <c r="B1316" s="5"/>
      <c r="C1316" s="5"/>
      <c r="D1316" s="5"/>
      <c r="E1316" s="5"/>
      <c r="F1316" s="5"/>
      <c r="G1316" s="5"/>
    </row>
    <row r="1317" spans="2:7" ht="15.75" x14ac:dyDescent="0.25">
      <c r="B1317" s="5"/>
      <c r="C1317" s="5"/>
      <c r="D1317" s="5"/>
      <c r="E1317" s="5"/>
      <c r="F1317" s="5"/>
      <c r="G1317" s="5"/>
    </row>
    <row r="1318" spans="2:7" ht="15.75" x14ac:dyDescent="0.25">
      <c r="B1318" s="5"/>
      <c r="C1318" s="5"/>
      <c r="D1318" s="5"/>
      <c r="E1318" s="5"/>
      <c r="F1318" s="5"/>
      <c r="G1318" s="5"/>
    </row>
    <row r="1319" spans="2:7" ht="15.75" x14ac:dyDescent="0.25">
      <c r="B1319" s="5"/>
      <c r="C1319" s="5"/>
      <c r="D1319" s="5"/>
      <c r="E1319" s="5"/>
      <c r="F1319" s="5"/>
      <c r="G1319" s="5"/>
    </row>
    <row r="1320" spans="2:7" ht="15.75" x14ac:dyDescent="0.25">
      <c r="B1320" s="5"/>
      <c r="C1320" s="5"/>
      <c r="D1320" s="5"/>
      <c r="E1320" s="5"/>
      <c r="F1320" s="5"/>
      <c r="G1320" s="5"/>
    </row>
    <row r="1321" spans="2:7" ht="15.75" x14ac:dyDescent="0.25">
      <c r="B1321" s="5"/>
      <c r="C1321" s="5"/>
      <c r="D1321" s="5"/>
      <c r="E1321" s="5"/>
      <c r="F1321" s="5"/>
      <c r="G1321" s="5"/>
    </row>
    <row r="1322" spans="2:7" ht="15.75" x14ac:dyDescent="0.25">
      <c r="B1322" s="5"/>
      <c r="C1322" s="5"/>
      <c r="D1322" s="5"/>
      <c r="E1322" s="5"/>
      <c r="F1322" s="5"/>
      <c r="G1322" s="5"/>
    </row>
    <row r="1323" spans="2:7" ht="15.75" x14ac:dyDescent="0.25">
      <c r="B1323" s="5"/>
      <c r="C1323" s="5"/>
      <c r="D1323" s="5"/>
      <c r="E1323" s="5"/>
      <c r="F1323" s="5"/>
      <c r="G1323" s="5"/>
    </row>
    <row r="1324" spans="2:7" ht="15.75" x14ac:dyDescent="0.25">
      <c r="B1324" s="5"/>
      <c r="C1324" s="5"/>
      <c r="D1324" s="5"/>
      <c r="E1324" s="5"/>
      <c r="F1324" s="5"/>
      <c r="G1324" s="5"/>
    </row>
    <row r="1325" spans="2:7" ht="15.75" x14ac:dyDescent="0.25">
      <c r="B1325" s="5"/>
      <c r="C1325" s="5"/>
      <c r="D1325" s="5"/>
      <c r="E1325" s="5"/>
      <c r="F1325" s="5"/>
      <c r="G1325" s="5"/>
    </row>
    <row r="1326" spans="2:7" ht="15.75" x14ac:dyDescent="0.25">
      <c r="B1326" s="5"/>
      <c r="C1326" s="5"/>
      <c r="D1326" s="5"/>
      <c r="E1326" s="5"/>
      <c r="F1326" s="5"/>
      <c r="G1326" s="5"/>
    </row>
    <row r="1327" spans="2:7" ht="15.75" x14ac:dyDescent="0.25">
      <c r="B1327" s="5"/>
      <c r="C1327" s="5"/>
      <c r="D1327" s="5"/>
      <c r="E1327" s="5"/>
      <c r="F1327" s="5"/>
      <c r="G1327" s="5"/>
    </row>
    <row r="1328" spans="2:7" ht="15.75" x14ac:dyDescent="0.25">
      <c r="B1328" s="5"/>
      <c r="C1328" s="5"/>
      <c r="D1328" s="5"/>
      <c r="E1328" s="5"/>
      <c r="F1328" s="5"/>
      <c r="G1328" s="5"/>
    </row>
    <row r="1329" spans="2:7" ht="15.75" x14ac:dyDescent="0.25">
      <c r="B1329" s="5"/>
      <c r="C1329" s="5"/>
      <c r="D1329" s="5"/>
      <c r="E1329" s="5"/>
      <c r="F1329" s="5"/>
      <c r="G1329" s="5"/>
    </row>
    <row r="1330" spans="2:7" ht="15.75" x14ac:dyDescent="0.25">
      <c r="B1330" s="5"/>
      <c r="C1330" s="5"/>
      <c r="D1330" s="5"/>
      <c r="E1330" s="5"/>
      <c r="F1330" s="5"/>
      <c r="G1330" s="5"/>
    </row>
    <row r="1331" spans="2:7" ht="15.75" x14ac:dyDescent="0.25">
      <c r="B1331" s="5"/>
      <c r="C1331" s="5"/>
      <c r="D1331" s="5"/>
      <c r="E1331" s="5"/>
      <c r="F1331" s="5"/>
      <c r="G1331" s="5"/>
    </row>
    <row r="1332" spans="2:7" ht="15.75" x14ac:dyDescent="0.25">
      <c r="B1332" s="5"/>
      <c r="C1332" s="5"/>
      <c r="D1332" s="5"/>
      <c r="E1332" s="5"/>
      <c r="F1332" s="5"/>
      <c r="G1332" s="5"/>
    </row>
    <row r="1333" spans="2:7" ht="15.75" x14ac:dyDescent="0.25">
      <c r="B1333" s="5"/>
      <c r="C1333" s="5"/>
      <c r="D1333" s="5"/>
      <c r="E1333" s="5"/>
      <c r="F1333" s="5"/>
      <c r="G1333" s="5"/>
    </row>
    <row r="1334" spans="2:7" ht="15.75" x14ac:dyDescent="0.25">
      <c r="B1334" s="5"/>
      <c r="C1334" s="5"/>
      <c r="D1334" s="5"/>
      <c r="E1334" s="5"/>
      <c r="F1334" s="5"/>
      <c r="G1334" s="5"/>
    </row>
    <row r="1335" spans="2:7" ht="15.75" x14ac:dyDescent="0.25">
      <c r="B1335" s="5"/>
      <c r="C1335" s="5"/>
      <c r="D1335" s="5"/>
      <c r="E1335" s="5"/>
      <c r="F1335" s="5"/>
      <c r="G1335" s="5"/>
    </row>
    <row r="1336" spans="2:7" ht="15.75" x14ac:dyDescent="0.25">
      <c r="B1336" s="5"/>
      <c r="C1336" s="5"/>
      <c r="D1336" s="5"/>
      <c r="E1336" s="5"/>
      <c r="F1336" s="5"/>
      <c r="G1336" s="5"/>
    </row>
    <row r="1337" spans="2:7" ht="15.75" x14ac:dyDescent="0.25">
      <c r="B1337" s="5"/>
      <c r="C1337" s="5"/>
      <c r="D1337" s="5"/>
      <c r="E1337" s="5"/>
      <c r="F1337" s="5"/>
      <c r="G1337" s="5"/>
    </row>
    <row r="1338" spans="2:7" ht="15.75" x14ac:dyDescent="0.25">
      <c r="B1338" s="5"/>
      <c r="C1338" s="5"/>
      <c r="D1338" s="5"/>
      <c r="E1338" s="5"/>
      <c r="F1338" s="5"/>
      <c r="G1338" s="5"/>
    </row>
    <row r="1339" spans="2:7" ht="15.75" x14ac:dyDescent="0.25">
      <c r="B1339" s="5"/>
      <c r="C1339" s="5"/>
      <c r="D1339" s="5"/>
      <c r="E1339" s="5"/>
      <c r="F1339" s="5"/>
      <c r="G1339" s="5"/>
    </row>
    <row r="1340" spans="2:7" ht="15.75" x14ac:dyDescent="0.25">
      <c r="B1340" s="5"/>
      <c r="C1340" s="5"/>
      <c r="D1340" s="5"/>
      <c r="E1340" s="5"/>
      <c r="F1340" s="5"/>
      <c r="G1340" s="5"/>
    </row>
    <row r="1341" spans="2:7" ht="15.75" x14ac:dyDescent="0.25">
      <c r="B1341" s="5"/>
      <c r="C1341" s="5"/>
      <c r="D1341" s="5"/>
      <c r="E1341" s="5"/>
      <c r="F1341" s="5"/>
      <c r="G1341" s="5"/>
    </row>
    <row r="1342" spans="2:7" ht="15.75" x14ac:dyDescent="0.25">
      <c r="B1342" s="5"/>
      <c r="C1342" s="5"/>
      <c r="D1342" s="5"/>
      <c r="E1342" s="5"/>
      <c r="F1342" s="5"/>
      <c r="G1342" s="5"/>
    </row>
    <row r="1343" spans="2:7" ht="15.75" x14ac:dyDescent="0.25">
      <c r="B1343" s="5"/>
      <c r="C1343" s="5"/>
      <c r="D1343" s="5"/>
      <c r="E1343" s="5"/>
      <c r="F1343" s="5"/>
      <c r="G1343" s="5"/>
    </row>
    <row r="1344" spans="2:7" ht="15.75" x14ac:dyDescent="0.25">
      <c r="B1344" s="5"/>
      <c r="C1344" s="5"/>
      <c r="D1344" s="5"/>
      <c r="E1344" s="5"/>
      <c r="F1344" s="5"/>
      <c r="G1344" s="5"/>
    </row>
    <row r="1345" spans="2:7" ht="15.75" x14ac:dyDescent="0.25">
      <c r="B1345" s="5"/>
      <c r="C1345" s="5"/>
      <c r="D1345" s="5"/>
      <c r="E1345" s="5"/>
      <c r="F1345" s="5"/>
      <c r="G1345" s="5"/>
    </row>
    <row r="1346" spans="2:7" ht="15.75" x14ac:dyDescent="0.25">
      <c r="B1346" s="5"/>
      <c r="C1346" s="5"/>
      <c r="D1346" s="5"/>
      <c r="E1346" s="5"/>
      <c r="F1346" s="5"/>
      <c r="G1346" s="5"/>
    </row>
    <row r="1347" spans="2:7" ht="15.75" x14ac:dyDescent="0.25">
      <c r="B1347" s="5"/>
      <c r="C1347" s="5"/>
      <c r="D1347" s="5"/>
      <c r="E1347" s="5"/>
      <c r="F1347" s="5"/>
      <c r="G1347" s="5"/>
    </row>
    <row r="1348" spans="2:7" ht="15.75" x14ac:dyDescent="0.25">
      <c r="B1348" s="5"/>
      <c r="C1348" s="5"/>
      <c r="D1348" s="5"/>
      <c r="E1348" s="5"/>
      <c r="F1348" s="5"/>
      <c r="G1348" s="5"/>
    </row>
    <row r="1349" spans="2:7" ht="15.75" x14ac:dyDescent="0.25">
      <c r="B1349" s="5"/>
      <c r="C1349" s="5"/>
      <c r="D1349" s="5"/>
      <c r="E1349" s="5"/>
      <c r="F1349" s="5"/>
      <c r="G1349" s="5"/>
    </row>
    <row r="1350" spans="2:7" ht="15.75" x14ac:dyDescent="0.25">
      <c r="B1350" s="5"/>
      <c r="C1350" s="5"/>
      <c r="D1350" s="5"/>
      <c r="E1350" s="5"/>
      <c r="F1350" s="5"/>
      <c r="G1350" s="5"/>
    </row>
    <row r="1351" spans="2:7" ht="15.75" x14ac:dyDescent="0.25">
      <c r="B1351" s="5"/>
      <c r="C1351" s="5"/>
      <c r="D1351" s="5"/>
      <c r="E1351" s="5"/>
      <c r="F1351" s="5"/>
      <c r="G1351" s="5"/>
    </row>
    <row r="1352" spans="2:7" ht="15.75" x14ac:dyDescent="0.25">
      <c r="B1352" s="5"/>
      <c r="C1352" s="5"/>
      <c r="D1352" s="5"/>
      <c r="E1352" s="5"/>
      <c r="F1352" s="5"/>
      <c r="G1352" s="5"/>
    </row>
    <row r="1353" spans="2:7" ht="15.75" x14ac:dyDescent="0.25">
      <c r="B1353" s="5"/>
      <c r="C1353" s="5"/>
      <c r="D1353" s="5"/>
      <c r="E1353" s="5"/>
      <c r="F1353" s="5"/>
      <c r="G1353" s="5"/>
    </row>
    <row r="1354" spans="2:7" ht="15.75" x14ac:dyDescent="0.25">
      <c r="B1354" s="5"/>
      <c r="C1354" s="5"/>
      <c r="D1354" s="5"/>
      <c r="E1354" s="5"/>
      <c r="F1354" s="5"/>
      <c r="G1354" s="5"/>
    </row>
    <row r="1355" spans="2:7" ht="15.75" x14ac:dyDescent="0.25">
      <c r="B1355" s="5"/>
      <c r="C1355" s="5"/>
      <c r="D1355" s="5"/>
      <c r="E1355" s="5"/>
      <c r="F1355" s="5"/>
      <c r="G1355" s="5"/>
    </row>
    <row r="1356" spans="2:7" ht="15.75" x14ac:dyDescent="0.25">
      <c r="B1356" s="5"/>
      <c r="C1356" s="5"/>
      <c r="D1356" s="5"/>
      <c r="E1356" s="5"/>
      <c r="F1356" s="5"/>
      <c r="G1356" s="5"/>
    </row>
    <row r="1357" spans="2:7" ht="15.75" x14ac:dyDescent="0.25">
      <c r="B1357" s="5"/>
      <c r="C1357" s="5"/>
      <c r="D1357" s="5"/>
      <c r="E1357" s="5"/>
      <c r="F1357" s="5"/>
      <c r="G1357" s="5"/>
    </row>
    <row r="1358" spans="2:7" ht="15.75" x14ac:dyDescent="0.25">
      <c r="B1358" s="5"/>
      <c r="C1358" s="5"/>
      <c r="D1358" s="5"/>
      <c r="E1358" s="5"/>
      <c r="F1358" s="5"/>
      <c r="G1358" s="5"/>
    </row>
    <row r="1359" spans="2:7" ht="15.75" x14ac:dyDescent="0.25">
      <c r="B1359" s="5"/>
      <c r="C1359" s="5"/>
      <c r="D1359" s="5"/>
      <c r="E1359" s="5"/>
      <c r="F1359" s="5"/>
      <c r="G1359" s="5"/>
    </row>
    <row r="1360" spans="2:7" ht="15.75" x14ac:dyDescent="0.25">
      <c r="B1360" s="5"/>
      <c r="C1360" s="5"/>
      <c r="D1360" s="5"/>
      <c r="E1360" s="5"/>
      <c r="F1360" s="5"/>
      <c r="G1360" s="5"/>
    </row>
    <row r="1361" spans="2:7" ht="15.75" x14ac:dyDescent="0.25">
      <c r="B1361" s="5"/>
      <c r="C1361" s="5"/>
      <c r="D1361" s="5"/>
      <c r="E1361" s="5"/>
      <c r="F1361" s="5"/>
      <c r="G1361" s="5"/>
    </row>
    <row r="1362" spans="2:7" ht="15.75" x14ac:dyDescent="0.25">
      <c r="B1362" s="5"/>
      <c r="C1362" s="5"/>
      <c r="D1362" s="5"/>
      <c r="E1362" s="5"/>
      <c r="F1362" s="5"/>
      <c r="G1362" s="5"/>
    </row>
    <row r="1363" spans="2:7" ht="15.75" x14ac:dyDescent="0.25">
      <c r="B1363" s="5"/>
      <c r="C1363" s="5"/>
      <c r="D1363" s="5"/>
      <c r="E1363" s="5"/>
      <c r="F1363" s="5"/>
      <c r="G1363" s="5"/>
    </row>
    <row r="1364" spans="2:7" ht="15.75" x14ac:dyDescent="0.25">
      <c r="B1364" s="5"/>
      <c r="C1364" s="5"/>
      <c r="D1364" s="5"/>
      <c r="E1364" s="5"/>
      <c r="F1364" s="5"/>
      <c r="G1364" s="5"/>
    </row>
    <row r="1365" spans="2:7" ht="15.75" x14ac:dyDescent="0.25">
      <c r="B1365" s="5"/>
      <c r="C1365" s="5"/>
      <c r="D1365" s="5"/>
      <c r="E1365" s="5"/>
      <c r="F1365" s="5"/>
      <c r="G1365" s="5"/>
    </row>
    <row r="1366" spans="2:7" ht="15.75" x14ac:dyDescent="0.25">
      <c r="B1366" s="5"/>
      <c r="C1366" s="5"/>
      <c r="D1366" s="5"/>
      <c r="E1366" s="5"/>
      <c r="F1366" s="5"/>
      <c r="G1366" s="5"/>
    </row>
    <row r="1367" spans="2:7" ht="15.75" x14ac:dyDescent="0.25">
      <c r="B1367" s="5"/>
      <c r="C1367" s="5"/>
      <c r="D1367" s="5"/>
      <c r="E1367" s="5"/>
      <c r="F1367" s="5"/>
      <c r="G1367" s="5"/>
    </row>
    <row r="1368" spans="2:7" ht="15.75" x14ac:dyDescent="0.25">
      <c r="B1368" s="5"/>
      <c r="C1368" s="5"/>
      <c r="D1368" s="5"/>
      <c r="E1368" s="5"/>
      <c r="F1368" s="5"/>
      <c r="G1368" s="5"/>
    </row>
    <row r="1369" spans="2:7" ht="15.75" x14ac:dyDescent="0.25">
      <c r="B1369" s="5"/>
      <c r="C1369" s="5"/>
      <c r="D1369" s="5"/>
      <c r="E1369" s="5"/>
      <c r="F1369" s="5"/>
      <c r="G1369" s="5"/>
    </row>
    <row r="1370" spans="2:7" ht="15.75" x14ac:dyDescent="0.25">
      <c r="B1370" s="5"/>
      <c r="C1370" s="5"/>
      <c r="D1370" s="5"/>
      <c r="E1370" s="5"/>
      <c r="F1370" s="5"/>
      <c r="G1370" s="5"/>
    </row>
    <row r="1371" spans="2:7" ht="15.75" x14ac:dyDescent="0.25">
      <c r="B1371" s="5"/>
      <c r="C1371" s="5"/>
      <c r="D1371" s="5"/>
      <c r="E1371" s="5"/>
      <c r="F1371" s="5"/>
      <c r="G1371" s="5"/>
    </row>
    <row r="1372" spans="2:7" ht="15.75" x14ac:dyDescent="0.25">
      <c r="B1372" s="5"/>
      <c r="C1372" s="5"/>
      <c r="D1372" s="5"/>
      <c r="E1372" s="5"/>
      <c r="F1372" s="5"/>
      <c r="G1372" s="5"/>
    </row>
    <row r="1373" spans="2:7" ht="15.75" x14ac:dyDescent="0.25">
      <c r="B1373" s="5"/>
      <c r="C1373" s="5"/>
      <c r="D1373" s="5"/>
      <c r="E1373" s="5"/>
      <c r="F1373" s="5"/>
      <c r="G1373" s="5"/>
    </row>
    <row r="1374" spans="2:7" ht="15.75" x14ac:dyDescent="0.25">
      <c r="B1374" s="5"/>
      <c r="C1374" s="5"/>
      <c r="D1374" s="5"/>
      <c r="E1374" s="5"/>
      <c r="F1374" s="5"/>
      <c r="G1374" s="5"/>
    </row>
    <row r="1375" spans="2:7" ht="15.75" x14ac:dyDescent="0.25">
      <c r="B1375" s="5"/>
      <c r="C1375" s="5"/>
      <c r="D1375" s="5"/>
      <c r="E1375" s="5"/>
      <c r="F1375" s="5"/>
      <c r="G1375" s="5"/>
    </row>
    <row r="1376" spans="2:7" ht="15.75" x14ac:dyDescent="0.25">
      <c r="B1376" s="5"/>
      <c r="C1376" s="5"/>
      <c r="D1376" s="5"/>
      <c r="E1376" s="5"/>
      <c r="F1376" s="5"/>
      <c r="G1376" s="5"/>
    </row>
    <row r="1377" spans="2:7" ht="15.75" x14ac:dyDescent="0.25">
      <c r="B1377" s="5"/>
      <c r="C1377" s="5"/>
      <c r="D1377" s="5"/>
      <c r="E1377" s="5"/>
      <c r="F1377" s="5"/>
      <c r="G1377" s="5"/>
    </row>
    <row r="1378" spans="2:7" ht="15.75" x14ac:dyDescent="0.25">
      <c r="B1378" s="5"/>
      <c r="C1378" s="5"/>
      <c r="D1378" s="5"/>
      <c r="E1378" s="5"/>
      <c r="F1378" s="5"/>
      <c r="G1378" s="5"/>
    </row>
    <row r="1379" spans="2:7" ht="15.75" x14ac:dyDescent="0.25">
      <c r="B1379" s="5"/>
      <c r="C1379" s="5"/>
      <c r="D1379" s="5"/>
      <c r="E1379" s="5"/>
      <c r="F1379" s="5"/>
      <c r="G1379" s="5"/>
    </row>
    <row r="1380" spans="2:7" ht="15.75" x14ac:dyDescent="0.25">
      <c r="B1380" s="5"/>
      <c r="C1380" s="5"/>
      <c r="D1380" s="5"/>
      <c r="E1380" s="5"/>
      <c r="F1380" s="5"/>
      <c r="G1380" s="5"/>
    </row>
    <row r="1381" spans="2:7" ht="15.75" x14ac:dyDescent="0.25">
      <c r="B1381" s="5"/>
      <c r="C1381" s="5"/>
      <c r="D1381" s="5"/>
      <c r="E1381" s="5"/>
      <c r="F1381" s="5"/>
      <c r="G1381" s="5"/>
    </row>
    <row r="1382" spans="2:7" ht="15.75" x14ac:dyDescent="0.25">
      <c r="B1382" s="5"/>
      <c r="C1382" s="5"/>
      <c r="D1382" s="5"/>
      <c r="E1382" s="5"/>
      <c r="F1382" s="5"/>
      <c r="G1382" s="5"/>
    </row>
    <row r="1383" spans="2:7" ht="15.75" x14ac:dyDescent="0.25">
      <c r="B1383" s="5"/>
      <c r="C1383" s="5"/>
      <c r="D1383" s="5"/>
      <c r="E1383" s="5"/>
      <c r="F1383" s="5"/>
      <c r="G1383" s="5"/>
    </row>
    <row r="1384" spans="2:7" ht="15.75" x14ac:dyDescent="0.25">
      <c r="B1384" s="5"/>
      <c r="C1384" s="5"/>
      <c r="D1384" s="5"/>
      <c r="E1384" s="5"/>
      <c r="F1384" s="5"/>
      <c r="G1384" s="5"/>
    </row>
    <row r="1385" spans="2:7" ht="15.75" x14ac:dyDescent="0.25">
      <c r="B1385" s="5"/>
      <c r="C1385" s="5"/>
      <c r="D1385" s="5"/>
      <c r="E1385" s="5"/>
      <c r="F1385" s="5"/>
      <c r="G1385" s="5"/>
    </row>
    <row r="1386" spans="2:7" ht="15.75" x14ac:dyDescent="0.25">
      <c r="B1386" s="5"/>
      <c r="C1386" s="5"/>
      <c r="D1386" s="5"/>
      <c r="E1386" s="5"/>
      <c r="F1386" s="5"/>
      <c r="G1386" s="5"/>
    </row>
    <row r="1387" spans="2:7" ht="15.75" x14ac:dyDescent="0.25">
      <c r="B1387" s="5"/>
      <c r="C1387" s="5"/>
      <c r="D1387" s="5"/>
      <c r="E1387" s="5"/>
      <c r="F1387" s="5"/>
      <c r="G1387" s="5"/>
    </row>
    <row r="1388" spans="2:7" ht="15.75" x14ac:dyDescent="0.25">
      <c r="B1388" s="5"/>
      <c r="C1388" s="5"/>
      <c r="D1388" s="5"/>
      <c r="E1388" s="5"/>
      <c r="F1388" s="5"/>
      <c r="G1388" s="5"/>
    </row>
    <row r="1389" spans="2:7" ht="15.75" x14ac:dyDescent="0.25">
      <c r="B1389" s="5"/>
      <c r="C1389" s="5"/>
      <c r="D1389" s="5"/>
      <c r="E1389" s="5"/>
      <c r="F1389" s="5"/>
      <c r="G1389" s="5"/>
    </row>
    <row r="1390" spans="2:7" ht="15.75" x14ac:dyDescent="0.25">
      <c r="B1390" s="5"/>
      <c r="C1390" s="5"/>
      <c r="D1390" s="5"/>
      <c r="E1390" s="5"/>
      <c r="F1390" s="5"/>
      <c r="G1390" s="5"/>
    </row>
    <row r="1391" spans="2:7" ht="15.75" x14ac:dyDescent="0.25">
      <c r="B1391" s="5"/>
      <c r="C1391" s="5"/>
      <c r="D1391" s="5"/>
      <c r="E1391" s="5"/>
      <c r="F1391" s="5"/>
      <c r="G1391" s="5"/>
    </row>
    <row r="1392" spans="2:7" ht="15.75" x14ac:dyDescent="0.25">
      <c r="B1392" s="5"/>
      <c r="C1392" s="5"/>
      <c r="D1392" s="5"/>
      <c r="E1392" s="5"/>
      <c r="F1392" s="5"/>
      <c r="G1392" s="5"/>
    </row>
    <row r="1393" spans="2:7" ht="15.75" x14ac:dyDescent="0.25">
      <c r="B1393" s="5"/>
      <c r="C1393" s="5"/>
      <c r="D1393" s="5"/>
      <c r="E1393" s="5"/>
      <c r="F1393" s="5"/>
      <c r="G1393" s="5"/>
    </row>
    <row r="1394" spans="2:7" ht="15.75" x14ac:dyDescent="0.25">
      <c r="B1394" s="5"/>
      <c r="C1394" s="5"/>
      <c r="D1394" s="5"/>
      <c r="E1394" s="5"/>
      <c r="F1394" s="5"/>
      <c r="G1394" s="5"/>
    </row>
    <row r="1395" spans="2:7" ht="15.75" x14ac:dyDescent="0.25">
      <c r="B1395" s="5"/>
      <c r="C1395" s="5"/>
      <c r="D1395" s="5"/>
      <c r="E1395" s="5"/>
      <c r="F1395" s="5"/>
      <c r="G1395" s="5"/>
    </row>
    <row r="1396" spans="2:7" ht="15.75" x14ac:dyDescent="0.25">
      <c r="B1396" s="5"/>
      <c r="C1396" s="5"/>
      <c r="D1396" s="5"/>
      <c r="E1396" s="5"/>
      <c r="F1396" s="5"/>
      <c r="G1396" s="5"/>
    </row>
    <row r="1397" spans="2:7" ht="15.75" x14ac:dyDescent="0.25">
      <c r="B1397" s="5"/>
      <c r="C1397" s="5"/>
      <c r="D1397" s="5"/>
      <c r="E1397" s="5"/>
      <c r="F1397" s="5"/>
      <c r="G1397" s="5"/>
    </row>
    <row r="1398" spans="2:7" ht="15.75" x14ac:dyDescent="0.25">
      <c r="B1398" s="5"/>
      <c r="C1398" s="5"/>
      <c r="D1398" s="5"/>
      <c r="E1398" s="5"/>
      <c r="F1398" s="5"/>
      <c r="G1398" s="5"/>
    </row>
    <row r="1399" spans="2:7" ht="15.75" x14ac:dyDescent="0.25">
      <c r="B1399" s="5"/>
      <c r="C1399" s="5"/>
      <c r="D1399" s="5"/>
      <c r="E1399" s="5"/>
      <c r="F1399" s="5"/>
      <c r="G1399" s="5"/>
    </row>
    <row r="1400" spans="2:7" ht="15.75" x14ac:dyDescent="0.25">
      <c r="B1400" s="5"/>
      <c r="C1400" s="5"/>
      <c r="D1400" s="5"/>
      <c r="E1400" s="5"/>
      <c r="F1400" s="5"/>
      <c r="G1400" s="5"/>
    </row>
    <row r="1401" spans="2:7" ht="15.75" x14ac:dyDescent="0.25">
      <c r="B1401" s="5"/>
      <c r="C1401" s="5"/>
      <c r="D1401" s="5"/>
      <c r="E1401" s="5"/>
      <c r="F1401" s="5"/>
      <c r="G1401" s="5"/>
    </row>
    <row r="1402" spans="2:7" ht="15.75" x14ac:dyDescent="0.25">
      <c r="B1402" s="5"/>
      <c r="C1402" s="5"/>
      <c r="D1402" s="5"/>
      <c r="E1402" s="5"/>
      <c r="F1402" s="5"/>
      <c r="G1402" s="5"/>
    </row>
    <row r="1403" spans="2:7" ht="15.75" x14ac:dyDescent="0.25">
      <c r="B1403" s="5"/>
      <c r="C1403" s="5"/>
      <c r="D1403" s="5"/>
      <c r="E1403" s="5"/>
      <c r="F1403" s="5"/>
      <c r="G1403" s="5"/>
    </row>
    <row r="1404" spans="2:7" ht="15.75" x14ac:dyDescent="0.25">
      <c r="B1404" s="5"/>
      <c r="C1404" s="5"/>
      <c r="D1404" s="5"/>
      <c r="E1404" s="5"/>
      <c r="F1404" s="5"/>
      <c r="G1404" s="5"/>
    </row>
    <row r="1405" spans="2:7" ht="15.75" x14ac:dyDescent="0.25">
      <c r="B1405" s="5"/>
      <c r="C1405" s="5"/>
      <c r="D1405" s="5"/>
      <c r="E1405" s="5"/>
      <c r="F1405" s="5"/>
      <c r="G1405" s="5"/>
    </row>
    <row r="1406" spans="2:7" ht="15.75" x14ac:dyDescent="0.25">
      <c r="B1406" s="5"/>
      <c r="C1406" s="5"/>
      <c r="D1406" s="5"/>
      <c r="E1406" s="5"/>
      <c r="F1406" s="5"/>
      <c r="G1406" s="5"/>
    </row>
    <row r="1407" spans="2:7" ht="15.75" x14ac:dyDescent="0.25">
      <c r="B1407" s="5"/>
      <c r="C1407" s="5"/>
      <c r="D1407" s="5"/>
      <c r="E1407" s="5"/>
      <c r="F1407" s="5"/>
      <c r="G1407" s="5"/>
    </row>
    <row r="1408" spans="2:7" ht="15.75" x14ac:dyDescent="0.25">
      <c r="B1408" s="5"/>
      <c r="C1408" s="5"/>
      <c r="D1408" s="5"/>
      <c r="E1408" s="5"/>
      <c r="F1408" s="5"/>
      <c r="G1408" s="5"/>
    </row>
    <row r="1409" spans="2:7" ht="15.75" x14ac:dyDescent="0.25">
      <c r="B1409" s="5"/>
      <c r="C1409" s="5"/>
      <c r="D1409" s="5"/>
      <c r="E1409" s="5"/>
      <c r="F1409" s="5"/>
      <c r="G1409" s="5"/>
    </row>
    <row r="1410" spans="2:7" ht="15.75" x14ac:dyDescent="0.25">
      <c r="B1410" s="5"/>
      <c r="C1410" s="5"/>
      <c r="D1410" s="5"/>
      <c r="E1410" s="5"/>
      <c r="F1410" s="5"/>
      <c r="G1410" s="5"/>
    </row>
    <row r="1411" spans="2:7" ht="15.75" x14ac:dyDescent="0.25">
      <c r="B1411" s="5"/>
      <c r="C1411" s="5"/>
      <c r="D1411" s="5"/>
      <c r="E1411" s="5"/>
      <c r="F1411" s="5"/>
      <c r="G1411" s="5"/>
    </row>
    <row r="1412" spans="2:7" ht="15.75" x14ac:dyDescent="0.25">
      <c r="B1412" s="5"/>
      <c r="C1412" s="5"/>
      <c r="D1412" s="5"/>
      <c r="E1412" s="5"/>
      <c r="F1412" s="5"/>
      <c r="G1412" s="5"/>
    </row>
    <row r="1413" spans="2:7" ht="15.75" x14ac:dyDescent="0.25">
      <c r="B1413" s="5"/>
      <c r="C1413" s="5"/>
      <c r="D1413" s="5"/>
      <c r="E1413" s="5"/>
      <c r="F1413" s="5"/>
      <c r="G1413" s="5"/>
    </row>
    <row r="1414" spans="2:7" ht="15.75" x14ac:dyDescent="0.25">
      <c r="B1414" s="5"/>
      <c r="C1414" s="5"/>
      <c r="D1414" s="5"/>
      <c r="E1414" s="5"/>
      <c r="F1414" s="5"/>
      <c r="G1414" s="5"/>
    </row>
    <row r="1415" spans="2:7" ht="15.75" x14ac:dyDescent="0.25">
      <c r="B1415" s="5"/>
      <c r="C1415" s="5"/>
      <c r="D1415" s="5"/>
      <c r="E1415" s="5"/>
      <c r="F1415" s="5"/>
      <c r="G1415" s="5"/>
    </row>
    <row r="1416" spans="2:7" ht="15.75" x14ac:dyDescent="0.25">
      <c r="B1416" s="5"/>
      <c r="C1416" s="5"/>
      <c r="D1416" s="5"/>
      <c r="E1416" s="5"/>
      <c r="F1416" s="5"/>
      <c r="G1416" s="5"/>
    </row>
    <row r="1417" spans="2:7" ht="15.75" x14ac:dyDescent="0.25">
      <c r="B1417" s="5"/>
      <c r="C1417" s="5"/>
      <c r="D1417" s="5"/>
      <c r="E1417" s="5"/>
      <c r="F1417" s="5"/>
      <c r="G1417" s="5"/>
    </row>
    <row r="1418" spans="2:7" ht="15.75" x14ac:dyDescent="0.25">
      <c r="B1418" s="5"/>
      <c r="C1418" s="5"/>
      <c r="D1418" s="5"/>
      <c r="E1418" s="5"/>
      <c r="F1418" s="5"/>
      <c r="G1418" s="5"/>
    </row>
    <row r="1419" spans="2:7" ht="15.75" x14ac:dyDescent="0.25">
      <c r="B1419" s="5"/>
      <c r="C1419" s="5"/>
      <c r="D1419" s="5"/>
      <c r="E1419" s="5"/>
      <c r="F1419" s="5"/>
      <c r="G1419" s="5"/>
    </row>
    <row r="1420" spans="2:7" ht="15.75" x14ac:dyDescent="0.25">
      <c r="B1420" s="5"/>
      <c r="C1420" s="5"/>
      <c r="D1420" s="5"/>
      <c r="E1420" s="5"/>
      <c r="F1420" s="5"/>
      <c r="G1420" s="5"/>
    </row>
    <row r="1421" spans="2:7" ht="15.75" x14ac:dyDescent="0.25">
      <c r="B1421" s="5"/>
      <c r="C1421" s="5"/>
      <c r="D1421" s="5"/>
      <c r="E1421" s="5"/>
      <c r="F1421" s="5"/>
      <c r="G1421" s="5"/>
    </row>
    <row r="1422" spans="2:7" ht="15.75" x14ac:dyDescent="0.25">
      <c r="B1422" s="5"/>
      <c r="C1422" s="5"/>
      <c r="D1422" s="5"/>
      <c r="E1422" s="5"/>
      <c r="F1422" s="5"/>
      <c r="G1422" s="5"/>
    </row>
    <row r="1423" spans="2:7" ht="15.75" x14ac:dyDescent="0.25">
      <c r="B1423" s="5"/>
      <c r="C1423" s="5"/>
      <c r="D1423" s="5"/>
      <c r="E1423" s="5"/>
      <c r="F1423" s="5"/>
      <c r="G1423" s="5"/>
    </row>
    <row r="1424" spans="2:7" ht="15.75" x14ac:dyDescent="0.25">
      <c r="B1424" s="5"/>
      <c r="C1424" s="5"/>
      <c r="D1424" s="5"/>
      <c r="E1424" s="5"/>
      <c r="F1424" s="5"/>
      <c r="G1424" s="5"/>
    </row>
    <row r="1425" spans="2:7" ht="15.75" x14ac:dyDescent="0.25">
      <c r="B1425" s="5"/>
      <c r="C1425" s="5"/>
      <c r="D1425" s="5"/>
      <c r="E1425" s="5"/>
      <c r="F1425" s="5"/>
      <c r="G1425" s="5"/>
    </row>
    <row r="1426" spans="2:7" ht="15.75" x14ac:dyDescent="0.25">
      <c r="B1426" s="5"/>
      <c r="C1426" s="5"/>
      <c r="D1426" s="5"/>
      <c r="E1426" s="5"/>
      <c r="F1426" s="5"/>
      <c r="G1426" s="5"/>
    </row>
    <row r="1427" spans="2:7" ht="15.75" x14ac:dyDescent="0.25">
      <c r="B1427" s="5"/>
      <c r="C1427" s="5"/>
      <c r="D1427" s="5"/>
      <c r="E1427" s="5"/>
      <c r="F1427" s="5"/>
      <c r="G1427" s="5"/>
    </row>
    <row r="1428" spans="2:7" ht="15.75" x14ac:dyDescent="0.25">
      <c r="B1428" s="5"/>
      <c r="C1428" s="5"/>
      <c r="D1428" s="5"/>
      <c r="E1428" s="5"/>
      <c r="F1428" s="5"/>
      <c r="G1428" s="5"/>
    </row>
    <row r="1429" spans="2:7" ht="15.75" x14ac:dyDescent="0.25">
      <c r="B1429" s="5"/>
      <c r="C1429" s="5"/>
      <c r="D1429" s="5"/>
      <c r="E1429" s="5"/>
      <c r="F1429" s="5"/>
      <c r="G1429" s="5"/>
    </row>
    <row r="1430" spans="2:7" ht="15.75" x14ac:dyDescent="0.25">
      <c r="B1430" s="5"/>
      <c r="C1430" s="5"/>
      <c r="D1430" s="5"/>
      <c r="E1430" s="5"/>
      <c r="F1430" s="5"/>
      <c r="G1430" s="5"/>
    </row>
    <row r="1431" spans="2:7" ht="15.75" x14ac:dyDescent="0.25">
      <c r="B1431" s="5"/>
      <c r="C1431" s="5"/>
      <c r="D1431" s="5"/>
      <c r="E1431" s="5"/>
      <c r="F1431" s="5"/>
      <c r="G1431" s="5"/>
    </row>
    <row r="1432" spans="2:7" ht="15.75" x14ac:dyDescent="0.25">
      <c r="B1432" s="5"/>
      <c r="C1432" s="5"/>
      <c r="D1432" s="5"/>
      <c r="E1432" s="5"/>
      <c r="F1432" s="5"/>
      <c r="G1432" s="5"/>
    </row>
    <row r="1433" spans="2:7" ht="15.75" x14ac:dyDescent="0.25">
      <c r="B1433" s="5"/>
      <c r="C1433" s="5"/>
      <c r="D1433" s="5"/>
      <c r="E1433" s="5"/>
      <c r="F1433" s="5"/>
      <c r="G1433" s="5"/>
    </row>
    <row r="1434" spans="2:7" ht="15.75" x14ac:dyDescent="0.25">
      <c r="B1434" s="5"/>
      <c r="C1434" s="5"/>
      <c r="D1434" s="5"/>
      <c r="E1434" s="5"/>
      <c r="F1434" s="5"/>
      <c r="G1434" s="5"/>
    </row>
    <row r="1435" spans="2:7" ht="15.75" x14ac:dyDescent="0.25">
      <c r="B1435" s="5"/>
      <c r="C1435" s="5"/>
      <c r="D1435" s="5"/>
      <c r="E1435" s="5"/>
      <c r="F1435" s="5"/>
      <c r="G1435" s="5"/>
    </row>
    <row r="1436" spans="2:7" ht="15.75" x14ac:dyDescent="0.25">
      <c r="B1436" s="5"/>
      <c r="C1436" s="5"/>
      <c r="D1436" s="5"/>
      <c r="E1436" s="5"/>
      <c r="F1436" s="5"/>
      <c r="G1436" s="5"/>
    </row>
    <row r="1437" spans="2:7" ht="15.75" x14ac:dyDescent="0.25">
      <c r="B1437" s="5"/>
      <c r="C1437" s="5"/>
      <c r="D1437" s="5"/>
      <c r="E1437" s="5"/>
      <c r="F1437" s="5"/>
      <c r="G1437" s="5"/>
    </row>
    <row r="1438" spans="2:7" ht="15.75" x14ac:dyDescent="0.25">
      <c r="B1438" s="5"/>
      <c r="C1438" s="5"/>
      <c r="D1438" s="5"/>
      <c r="E1438" s="5"/>
      <c r="F1438" s="5"/>
      <c r="G1438" s="5"/>
    </row>
    <row r="1439" spans="2:7" ht="15.75" x14ac:dyDescent="0.25">
      <c r="B1439" s="5"/>
      <c r="C1439" s="5"/>
      <c r="D1439" s="5"/>
      <c r="E1439" s="5"/>
      <c r="F1439" s="5"/>
      <c r="G1439" s="5"/>
    </row>
    <row r="1440" spans="2:7" ht="15.75" x14ac:dyDescent="0.25">
      <c r="B1440" s="5"/>
      <c r="C1440" s="5"/>
      <c r="D1440" s="5"/>
      <c r="E1440" s="5"/>
      <c r="F1440" s="5"/>
      <c r="G1440" s="5"/>
    </row>
    <row r="1441" spans="2:7" ht="15.75" x14ac:dyDescent="0.25">
      <c r="B1441" s="5"/>
      <c r="C1441" s="5"/>
      <c r="D1441" s="5"/>
      <c r="E1441" s="5"/>
      <c r="F1441" s="5"/>
      <c r="G1441" s="5"/>
    </row>
    <row r="1442" spans="2:7" ht="15.75" x14ac:dyDescent="0.25">
      <c r="B1442" s="5"/>
      <c r="C1442" s="5"/>
      <c r="D1442" s="5"/>
      <c r="E1442" s="5"/>
      <c r="F1442" s="5"/>
      <c r="G1442" s="5"/>
    </row>
    <row r="1443" spans="2:7" ht="15.75" x14ac:dyDescent="0.25">
      <c r="B1443" s="5"/>
      <c r="C1443" s="5"/>
      <c r="D1443" s="5"/>
      <c r="E1443" s="5"/>
      <c r="F1443" s="5"/>
      <c r="G1443" s="5"/>
    </row>
    <row r="1444" spans="2:7" ht="15.75" x14ac:dyDescent="0.25">
      <c r="B1444" s="5"/>
      <c r="C1444" s="5"/>
      <c r="D1444" s="5"/>
      <c r="E1444" s="5"/>
      <c r="F1444" s="5"/>
      <c r="G1444" s="5"/>
    </row>
    <row r="1445" spans="2:7" ht="15.75" x14ac:dyDescent="0.25">
      <c r="B1445" s="5"/>
      <c r="C1445" s="5"/>
      <c r="D1445" s="5"/>
      <c r="E1445" s="5"/>
      <c r="F1445" s="5"/>
      <c r="G1445" s="5"/>
    </row>
    <row r="1446" spans="2:7" ht="15.75" x14ac:dyDescent="0.25">
      <c r="B1446" s="5"/>
      <c r="C1446" s="5"/>
      <c r="D1446" s="5"/>
      <c r="E1446" s="5"/>
      <c r="F1446" s="5"/>
      <c r="G1446" s="5"/>
    </row>
    <row r="1447" spans="2:7" ht="15.75" x14ac:dyDescent="0.25">
      <c r="B1447" s="5"/>
      <c r="C1447" s="5"/>
      <c r="D1447" s="5"/>
      <c r="E1447" s="5"/>
      <c r="F1447" s="5"/>
      <c r="G1447" s="5"/>
    </row>
    <row r="1448" spans="2:7" ht="15.75" x14ac:dyDescent="0.25">
      <c r="B1448" s="5"/>
      <c r="C1448" s="5"/>
      <c r="D1448" s="5"/>
      <c r="E1448" s="5"/>
      <c r="F1448" s="5"/>
      <c r="G1448" s="5"/>
    </row>
    <row r="1449" spans="2:7" ht="15.75" x14ac:dyDescent="0.25">
      <c r="B1449" s="5"/>
      <c r="C1449" s="5"/>
      <c r="D1449" s="5"/>
      <c r="E1449" s="5"/>
      <c r="F1449" s="5"/>
      <c r="G1449" s="5"/>
    </row>
    <row r="1450" spans="2:7" ht="15.75" x14ac:dyDescent="0.25">
      <c r="B1450" s="5"/>
      <c r="C1450" s="5"/>
      <c r="D1450" s="5"/>
      <c r="E1450" s="5"/>
      <c r="F1450" s="5"/>
      <c r="G1450" s="5"/>
    </row>
    <row r="1451" spans="2:7" ht="15.75" x14ac:dyDescent="0.25">
      <c r="B1451" s="5"/>
      <c r="C1451" s="5"/>
      <c r="D1451" s="5"/>
      <c r="E1451" s="5"/>
      <c r="F1451" s="5"/>
      <c r="G1451" s="5"/>
    </row>
    <row r="1452" spans="2:7" ht="15.75" x14ac:dyDescent="0.25">
      <c r="B1452" s="5"/>
      <c r="C1452" s="5"/>
      <c r="D1452" s="5"/>
      <c r="E1452" s="5"/>
      <c r="F1452" s="5"/>
      <c r="G1452" s="5"/>
    </row>
    <row r="1453" spans="2:7" ht="15.75" x14ac:dyDescent="0.25">
      <c r="B1453" s="5"/>
      <c r="C1453" s="5"/>
      <c r="D1453" s="5"/>
      <c r="E1453" s="5"/>
      <c r="F1453" s="5"/>
      <c r="G1453" s="5"/>
    </row>
    <row r="1454" spans="2:7" ht="15.75" x14ac:dyDescent="0.25">
      <c r="B1454" s="5"/>
      <c r="C1454" s="5"/>
      <c r="D1454" s="5"/>
      <c r="E1454" s="5"/>
      <c r="F1454" s="5"/>
      <c r="G1454" s="5"/>
    </row>
    <row r="1455" spans="2:7" ht="15.75" x14ac:dyDescent="0.25">
      <c r="B1455" s="5"/>
      <c r="C1455" s="5"/>
      <c r="D1455" s="5"/>
      <c r="E1455" s="5"/>
      <c r="F1455" s="5"/>
      <c r="G1455" s="5"/>
    </row>
    <row r="1456" spans="2:7" ht="15.75" x14ac:dyDescent="0.25">
      <c r="B1456" s="5"/>
      <c r="C1456" s="5"/>
      <c r="D1456" s="5"/>
      <c r="E1456" s="5"/>
      <c r="F1456" s="5"/>
      <c r="G1456" s="5"/>
    </row>
    <row r="1457" spans="2:7" ht="15.75" x14ac:dyDescent="0.25">
      <c r="B1457" s="5"/>
      <c r="C1457" s="5"/>
      <c r="D1457" s="5"/>
      <c r="E1457" s="5"/>
      <c r="F1457" s="5"/>
      <c r="G1457" s="5"/>
    </row>
    <row r="1458" spans="2:7" ht="15.75" x14ac:dyDescent="0.25">
      <c r="B1458" s="5"/>
      <c r="C1458" s="5"/>
      <c r="D1458" s="5"/>
      <c r="E1458" s="5"/>
      <c r="F1458" s="5"/>
      <c r="G1458" s="5"/>
    </row>
    <row r="1459" spans="2:7" ht="15.75" x14ac:dyDescent="0.25">
      <c r="B1459" s="5"/>
      <c r="C1459" s="5"/>
      <c r="D1459" s="5"/>
      <c r="E1459" s="5"/>
      <c r="F1459" s="5"/>
      <c r="G1459" s="5"/>
    </row>
    <row r="1460" spans="2:7" ht="15.75" x14ac:dyDescent="0.25">
      <c r="B1460" s="5"/>
      <c r="C1460" s="5"/>
      <c r="D1460" s="5"/>
      <c r="E1460" s="5"/>
      <c r="F1460" s="5"/>
      <c r="G1460" s="5"/>
    </row>
    <row r="1461" spans="2:7" ht="15.75" x14ac:dyDescent="0.25">
      <c r="B1461" s="5"/>
      <c r="C1461" s="5"/>
      <c r="D1461" s="5"/>
      <c r="E1461" s="5"/>
      <c r="F1461" s="5"/>
      <c r="G1461" s="5"/>
    </row>
    <row r="1462" spans="2:7" ht="15.75" x14ac:dyDescent="0.25">
      <c r="B1462" s="5"/>
      <c r="C1462" s="5"/>
      <c r="D1462" s="5"/>
      <c r="E1462" s="5"/>
      <c r="F1462" s="5"/>
      <c r="G1462" s="5"/>
    </row>
    <row r="1463" spans="2:7" ht="15.75" x14ac:dyDescent="0.25">
      <c r="B1463" s="5"/>
      <c r="C1463" s="5"/>
      <c r="D1463" s="5"/>
      <c r="E1463" s="5"/>
      <c r="F1463" s="5"/>
      <c r="G1463" s="5"/>
    </row>
    <row r="1464" spans="2:7" ht="15.75" x14ac:dyDescent="0.25">
      <c r="B1464" s="5"/>
      <c r="C1464" s="5"/>
      <c r="D1464" s="5"/>
      <c r="E1464" s="5"/>
      <c r="F1464" s="5"/>
      <c r="G1464" s="5"/>
    </row>
    <row r="1465" spans="2:7" ht="15.75" x14ac:dyDescent="0.25">
      <c r="B1465" s="5"/>
      <c r="C1465" s="5"/>
      <c r="D1465" s="5"/>
      <c r="E1465" s="5"/>
      <c r="F1465" s="5"/>
      <c r="G1465" s="5"/>
    </row>
    <row r="1466" spans="2:7" ht="15.75" x14ac:dyDescent="0.25">
      <c r="B1466" s="5"/>
      <c r="C1466" s="5"/>
      <c r="D1466" s="5"/>
      <c r="E1466" s="5"/>
      <c r="F1466" s="5"/>
      <c r="G1466" s="5"/>
    </row>
    <row r="1467" spans="2:7" ht="15.75" x14ac:dyDescent="0.25">
      <c r="B1467" s="5"/>
      <c r="C1467" s="5"/>
      <c r="D1467" s="5"/>
      <c r="E1467" s="5"/>
      <c r="F1467" s="5"/>
      <c r="G1467" s="5"/>
    </row>
    <row r="1468" spans="2:7" ht="15.75" x14ac:dyDescent="0.25">
      <c r="B1468" s="5"/>
      <c r="C1468" s="5"/>
      <c r="D1468" s="5"/>
      <c r="E1468" s="5"/>
      <c r="F1468" s="5"/>
      <c r="G1468" s="5"/>
    </row>
    <row r="1469" spans="2:7" ht="15.75" x14ac:dyDescent="0.25">
      <c r="B1469" s="5"/>
      <c r="C1469" s="5"/>
      <c r="D1469" s="5"/>
      <c r="E1469" s="5"/>
      <c r="F1469" s="5"/>
      <c r="G1469" s="5"/>
    </row>
    <row r="1470" spans="2:7" ht="15.75" x14ac:dyDescent="0.25">
      <c r="B1470" s="5"/>
      <c r="C1470" s="5"/>
      <c r="D1470" s="5"/>
      <c r="E1470" s="5"/>
      <c r="F1470" s="5"/>
      <c r="G1470" s="5"/>
    </row>
    <row r="1471" spans="2:7" ht="15.75" x14ac:dyDescent="0.25">
      <c r="B1471" s="5"/>
      <c r="C1471" s="5"/>
      <c r="D1471" s="5"/>
      <c r="E1471" s="5"/>
      <c r="F1471" s="5"/>
      <c r="G1471" s="5"/>
    </row>
    <row r="1472" spans="2:7" ht="15.75" x14ac:dyDescent="0.25">
      <c r="B1472" s="5"/>
      <c r="C1472" s="5"/>
      <c r="D1472" s="5"/>
      <c r="E1472" s="5"/>
      <c r="F1472" s="5"/>
      <c r="G1472" s="5"/>
    </row>
    <row r="1473" spans="2:7" ht="15.75" x14ac:dyDescent="0.25">
      <c r="B1473" s="5"/>
      <c r="C1473" s="5"/>
      <c r="D1473" s="5"/>
      <c r="E1473" s="5"/>
      <c r="F1473" s="5"/>
      <c r="G1473" s="5"/>
    </row>
    <row r="1474" spans="2:7" ht="15.75" x14ac:dyDescent="0.25">
      <c r="B1474" s="5"/>
      <c r="C1474" s="5"/>
      <c r="D1474" s="5"/>
      <c r="E1474" s="5"/>
      <c r="F1474" s="5"/>
      <c r="G1474" s="5"/>
    </row>
    <row r="1475" spans="2:7" ht="15.75" x14ac:dyDescent="0.25">
      <c r="B1475" s="5"/>
      <c r="C1475" s="5"/>
      <c r="D1475" s="5"/>
      <c r="E1475" s="5"/>
      <c r="F1475" s="5"/>
      <c r="G1475" s="5"/>
    </row>
    <row r="1476" spans="2:7" ht="15.75" x14ac:dyDescent="0.25">
      <c r="B1476" s="5"/>
      <c r="C1476" s="5"/>
      <c r="D1476" s="5"/>
      <c r="E1476" s="5"/>
      <c r="F1476" s="5"/>
      <c r="G1476" s="5"/>
    </row>
    <row r="1477" spans="2:7" ht="15.75" x14ac:dyDescent="0.25">
      <c r="B1477" s="5"/>
      <c r="C1477" s="5"/>
      <c r="D1477" s="5"/>
      <c r="E1477" s="5"/>
      <c r="F1477" s="5"/>
      <c r="G1477" s="5"/>
    </row>
    <row r="1478" spans="2:7" ht="15.75" x14ac:dyDescent="0.25">
      <c r="B1478" s="5"/>
      <c r="C1478" s="5"/>
      <c r="D1478" s="5"/>
      <c r="E1478" s="5"/>
      <c r="F1478" s="5"/>
      <c r="G1478" s="5"/>
    </row>
    <row r="1479" spans="2:7" ht="15.75" x14ac:dyDescent="0.25">
      <c r="B1479" s="5"/>
      <c r="C1479" s="5"/>
      <c r="D1479" s="5"/>
      <c r="E1479" s="5"/>
      <c r="F1479" s="5"/>
      <c r="G1479" s="5"/>
    </row>
    <row r="1480" spans="2:7" ht="15.75" x14ac:dyDescent="0.25">
      <c r="B1480" s="5"/>
      <c r="C1480" s="5"/>
      <c r="D1480" s="5"/>
      <c r="E1480" s="5"/>
      <c r="F1480" s="5"/>
      <c r="G1480" s="5"/>
    </row>
    <row r="1481" spans="2:7" ht="15.75" x14ac:dyDescent="0.25">
      <c r="B1481" s="5"/>
      <c r="C1481" s="5"/>
      <c r="D1481" s="5"/>
      <c r="E1481" s="5"/>
      <c r="F1481" s="5"/>
      <c r="G1481" s="5"/>
    </row>
    <row r="1482" spans="2:7" ht="15.75" x14ac:dyDescent="0.25">
      <c r="B1482" s="5"/>
      <c r="C1482" s="5"/>
      <c r="D1482" s="5"/>
      <c r="E1482" s="5"/>
      <c r="F1482" s="5"/>
      <c r="G1482" s="5"/>
    </row>
    <row r="1483" spans="2:7" ht="15.75" x14ac:dyDescent="0.25">
      <c r="B1483" s="5"/>
      <c r="C1483" s="5"/>
      <c r="D1483" s="5"/>
      <c r="E1483" s="5"/>
      <c r="F1483" s="5"/>
      <c r="G1483" s="5"/>
    </row>
    <row r="1484" spans="2:7" ht="15.75" x14ac:dyDescent="0.25">
      <c r="B1484" s="5"/>
      <c r="C1484" s="5"/>
      <c r="D1484" s="5"/>
      <c r="E1484" s="5"/>
      <c r="F1484" s="5"/>
      <c r="G1484" s="5"/>
    </row>
    <row r="1485" spans="2:7" ht="15.75" x14ac:dyDescent="0.25">
      <c r="B1485" s="5"/>
      <c r="C1485" s="5"/>
      <c r="D1485" s="5"/>
      <c r="E1485" s="5"/>
      <c r="F1485" s="5"/>
      <c r="G1485" s="5"/>
    </row>
    <row r="1486" spans="2:7" ht="15.75" x14ac:dyDescent="0.25">
      <c r="B1486" s="5"/>
      <c r="C1486" s="5"/>
      <c r="D1486" s="5"/>
      <c r="E1486" s="5"/>
      <c r="F1486" s="5"/>
      <c r="G1486" s="5"/>
    </row>
    <row r="1487" spans="2:7" ht="15.75" x14ac:dyDescent="0.25">
      <c r="B1487" s="5"/>
      <c r="C1487" s="5"/>
      <c r="D1487" s="5"/>
      <c r="E1487" s="5"/>
      <c r="F1487" s="5"/>
      <c r="G1487" s="5"/>
    </row>
    <row r="1488" spans="2:7" ht="15.75" x14ac:dyDescent="0.25">
      <c r="B1488" s="5"/>
      <c r="C1488" s="5"/>
      <c r="D1488" s="5"/>
      <c r="E1488" s="5"/>
      <c r="F1488" s="5"/>
      <c r="G1488" s="5"/>
    </row>
    <row r="1489" spans="2:7" ht="15.75" x14ac:dyDescent="0.25">
      <c r="B1489" s="5"/>
      <c r="C1489" s="5"/>
      <c r="D1489" s="5"/>
      <c r="E1489" s="5"/>
      <c r="F1489" s="5"/>
      <c r="G1489" s="5"/>
    </row>
    <row r="1490" spans="2:7" ht="15.75" x14ac:dyDescent="0.25">
      <c r="B1490" s="5"/>
      <c r="C1490" s="5"/>
      <c r="D1490" s="5"/>
      <c r="E1490" s="5"/>
      <c r="F1490" s="5"/>
      <c r="G1490" s="5"/>
    </row>
    <row r="1491" spans="2:7" ht="15.75" x14ac:dyDescent="0.25">
      <c r="B1491" s="5"/>
      <c r="C1491" s="5"/>
      <c r="D1491" s="5"/>
      <c r="E1491" s="5"/>
      <c r="F1491" s="5"/>
      <c r="G1491" s="5"/>
    </row>
    <row r="1492" spans="2:7" ht="15.75" x14ac:dyDescent="0.25">
      <c r="B1492" s="5"/>
      <c r="C1492" s="5"/>
      <c r="D1492" s="5"/>
      <c r="E1492" s="5"/>
      <c r="F1492" s="5"/>
      <c r="G1492" s="5"/>
    </row>
    <row r="1493" spans="2:7" ht="15.75" x14ac:dyDescent="0.25">
      <c r="B1493" s="5"/>
      <c r="C1493" s="5"/>
      <c r="D1493" s="5"/>
      <c r="E1493" s="5"/>
      <c r="F1493" s="5"/>
      <c r="G1493" s="5"/>
    </row>
    <row r="1494" spans="2:7" ht="15.75" x14ac:dyDescent="0.25">
      <c r="B1494" s="5"/>
      <c r="C1494" s="5"/>
      <c r="D1494" s="5"/>
      <c r="E1494" s="5"/>
      <c r="F1494" s="5"/>
      <c r="G1494" s="5"/>
    </row>
    <row r="1495" spans="2:7" ht="15.75" x14ac:dyDescent="0.25">
      <c r="B1495" s="5"/>
      <c r="C1495" s="5"/>
      <c r="D1495" s="5"/>
      <c r="E1495" s="5"/>
      <c r="F1495" s="5"/>
      <c r="G1495" s="5"/>
    </row>
    <row r="1496" spans="2:7" ht="15.75" x14ac:dyDescent="0.25">
      <c r="B1496" s="5"/>
      <c r="C1496" s="5"/>
      <c r="D1496" s="5"/>
      <c r="E1496" s="5"/>
      <c r="F1496" s="5"/>
      <c r="G1496" s="5"/>
    </row>
    <row r="1497" spans="2:7" ht="15.75" x14ac:dyDescent="0.25">
      <c r="B1497" s="5"/>
      <c r="C1497" s="5"/>
      <c r="D1497" s="5"/>
      <c r="E1497" s="5"/>
      <c r="F1497" s="5"/>
      <c r="G1497" s="5"/>
    </row>
    <row r="1498" spans="2:7" ht="15.75" x14ac:dyDescent="0.25">
      <c r="B1498" s="5"/>
      <c r="C1498" s="5"/>
      <c r="D1498" s="5"/>
      <c r="E1498" s="5"/>
      <c r="F1498" s="5"/>
      <c r="G1498" s="5"/>
    </row>
    <row r="1499" spans="2:7" ht="15.75" x14ac:dyDescent="0.25">
      <c r="B1499" s="5"/>
      <c r="C1499" s="5"/>
      <c r="D1499" s="5"/>
      <c r="E1499" s="5"/>
      <c r="F1499" s="5"/>
      <c r="G1499" s="5"/>
    </row>
    <row r="1500" spans="2:7" ht="15.75" x14ac:dyDescent="0.25">
      <c r="B1500" s="5"/>
      <c r="C1500" s="5"/>
      <c r="D1500" s="5"/>
      <c r="E1500" s="5"/>
      <c r="F1500" s="5"/>
      <c r="G1500" s="5"/>
    </row>
    <row r="1501" spans="2:7" ht="15.75" x14ac:dyDescent="0.25">
      <c r="B1501" s="5"/>
      <c r="C1501" s="5"/>
      <c r="D1501" s="5"/>
      <c r="E1501" s="5"/>
      <c r="F1501" s="5"/>
      <c r="G1501" s="5"/>
    </row>
    <row r="1502" spans="2:7" ht="15.75" x14ac:dyDescent="0.25">
      <c r="B1502" s="5"/>
      <c r="C1502" s="5"/>
      <c r="D1502" s="5"/>
      <c r="E1502" s="5"/>
      <c r="F1502" s="5"/>
      <c r="G1502" s="5"/>
    </row>
    <row r="1503" spans="2:7" ht="15.75" x14ac:dyDescent="0.25">
      <c r="B1503" s="5"/>
      <c r="C1503" s="5"/>
      <c r="D1503" s="5"/>
      <c r="E1503" s="5"/>
      <c r="F1503" s="5"/>
      <c r="G1503" s="5"/>
    </row>
    <row r="1504" spans="2:7" ht="15.75" x14ac:dyDescent="0.25">
      <c r="B1504" s="5"/>
      <c r="C1504" s="5"/>
      <c r="D1504" s="5"/>
      <c r="E1504" s="5"/>
      <c r="F1504" s="5"/>
      <c r="G1504" s="5"/>
    </row>
    <row r="1505" spans="2:7" ht="15.75" x14ac:dyDescent="0.25">
      <c r="B1505" s="5"/>
      <c r="C1505" s="5"/>
      <c r="D1505" s="5"/>
      <c r="E1505" s="5"/>
      <c r="F1505" s="5"/>
      <c r="G1505" s="5"/>
    </row>
    <row r="1506" spans="2:7" ht="15.75" x14ac:dyDescent="0.25">
      <c r="B1506" s="5"/>
      <c r="C1506" s="5"/>
      <c r="D1506" s="5"/>
      <c r="E1506" s="5"/>
      <c r="F1506" s="5"/>
      <c r="G1506" s="5"/>
    </row>
    <row r="1507" spans="2:7" ht="15.75" x14ac:dyDescent="0.25">
      <c r="B1507" s="5"/>
      <c r="C1507" s="5"/>
      <c r="D1507" s="5"/>
      <c r="E1507" s="5"/>
      <c r="F1507" s="5"/>
      <c r="G1507" s="5"/>
    </row>
    <row r="1508" spans="2:7" ht="15.75" x14ac:dyDescent="0.25">
      <c r="B1508" s="5"/>
      <c r="C1508" s="5"/>
      <c r="D1508" s="5"/>
      <c r="E1508" s="5"/>
      <c r="F1508" s="5"/>
      <c r="G1508" s="5"/>
    </row>
    <row r="1509" spans="2:7" ht="15.75" x14ac:dyDescent="0.25">
      <c r="B1509" s="5"/>
      <c r="C1509" s="5"/>
      <c r="D1509" s="5"/>
      <c r="E1509" s="5"/>
      <c r="F1509" s="5"/>
      <c r="G1509" s="5"/>
    </row>
    <row r="1510" spans="2:7" ht="15.75" x14ac:dyDescent="0.25">
      <c r="B1510" s="5"/>
      <c r="C1510" s="5"/>
      <c r="D1510" s="5"/>
      <c r="E1510" s="5"/>
      <c r="F1510" s="5"/>
      <c r="G1510" s="5"/>
    </row>
    <row r="1511" spans="2:7" ht="15.75" x14ac:dyDescent="0.25">
      <c r="B1511" s="5"/>
      <c r="C1511" s="5"/>
      <c r="D1511" s="5"/>
      <c r="E1511" s="5"/>
      <c r="F1511" s="5"/>
      <c r="G1511" s="5"/>
    </row>
    <row r="1512" spans="2:7" ht="15.75" x14ac:dyDescent="0.25">
      <c r="B1512" s="5"/>
      <c r="C1512" s="5"/>
      <c r="D1512" s="5"/>
      <c r="E1512" s="5"/>
      <c r="F1512" s="5"/>
      <c r="G1512" s="5"/>
    </row>
    <row r="1513" spans="2:7" ht="15.75" x14ac:dyDescent="0.25">
      <c r="B1513" s="5"/>
      <c r="C1513" s="5"/>
      <c r="D1513" s="5"/>
      <c r="E1513" s="5"/>
      <c r="F1513" s="5"/>
      <c r="G1513" s="5"/>
    </row>
    <row r="1514" spans="2:7" ht="15.75" x14ac:dyDescent="0.25">
      <c r="B1514" s="5"/>
      <c r="C1514" s="5"/>
      <c r="D1514" s="5"/>
      <c r="E1514" s="5"/>
      <c r="F1514" s="5"/>
      <c r="G1514" s="5"/>
    </row>
    <row r="1515" spans="2:7" ht="15.75" x14ac:dyDescent="0.25">
      <c r="B1515" s="5"/>
      <c r="C1515" s="5"/>
      <c r="D1515" s="5"/>
      <c r="E1515" s="5"/>
      <c r="F1515" s="5"/>
      <c r="G1515" s="5"/>
    </row>
    <row r="1516" spans="2:7" ht="15.75" x14ac:dyDescent="0.25">
      <c r="B1516" s="5"/>
      <c r="C1516" s="5"/>
      <c r="D1516" s="5"/>
      <c r="E1516" s="5"/>
      <c r="F1516" s="5"/>
      <c r="G1516" s="5"/>
    </row>
    <row r="1517" spans="2:7" ht="15.75" x14ac:dyDescent="0.25">
      <c r="B1517" s="5"/>
      <c r="C1517" s="5"/>
      <c r="D1517" s="5"/>
      <c r="E1517" s="5"/>
      <c r="F1517" s="5"/>
      <c r="G1517" s="5"/>
    </row>
    <row r="1518" spans="2:7" ht="15.75" x14ac:dyDescent="0.25">
      <c r="B1518" s="5"/>
      <c r="C1518" s="5"/>
      <c r="D1518" s="5"/>
      <c r="E1518" s="5"/>
      <c r="F1518" s="5"/>
      <c r="G1518" s="5"/>
    </row>
    <row r="1519" spans="2:7" ht="15.75" x14ac:dyDescent="0.25">
      <c r="B1519" s="5"/>
      <c r="C1519" s="5"/>
      <c r="D1519" s="5"/>
      <c r="E1519" s="5"/>
      <c r="F1519" s="5"/>
      <c r="G1519" s="5"/>
    </row>
    <row r="1520" spans="2:7" ht="15.75" x14ac:dyDescent="0.25">
      <c r="B1520" s="5"/>
      <c r="C1520" s="5"/>
      <c r="D1520" s="5"/>
      <c r="E1520" s="5"/>
      <c r="F1520" s="5"/>
      <c r="G1520" s="5"/>
    </row>
    <row r="1521" spans="2:7" ht="15.75" x14ac:dyDescent="0.25">
      <c r="B1521" s="5"/>
      <c r="C1521" s="5"/>
      <c r="D1521" s="5"/>
      <c r="E1521" s="5"/>
      <c r="F1521" s="5"/>
      <c r="G1521" s="5"/>
    </row>
    <row r="1522" spans="2:7" ht="15.75" x14ac:dyDescent="0.25">
      <c r="B1522" s="5"/>
      <c r="C1522" s="5"/>
      <c r="D1522" s="5"/>
      <c r="E1522" s="5"/>
      <c r="F1522" s="5"/>
      <c r="G1522" s="5"/>
    </row>
    <row r="1523" spans="2:7" ht="15.75" x14ac:dyDescent="0.25">
      <c r="B1523" s="5"/>
      <c r="C1523" s="5"/>
      <c r="D1523" s="5"/>
      <c r="E1523" s="5"/>
      <c r="F1523" s="5"/>
      <c r="G1523" s="5"/>
    </row>
    <row r="1524" spans="2:7" ht="15.75" x14ac:dyDescent="0.25">
      <c r="B1524" s="5"/>
      <c r="C1524" s="5"/>
      <c r="D1524" s="5"/>
      <c r="E1524" s="5"/>
      <c r="F1524" s="5"/>
      <c r="G1524" s="5"/>
    </row>
    <row r="1525" spans="2:7" ht="15.75" x14ac:dyDescent="0.25">
      <c r="B1525" s="5"/>
      <c r="C1525" s="5"/>
      <c r="D1525" s="5"/>
      <c r="E1525" s="5"/>
      <c r="F1525" s="5"/>
      <c r="G1525" s="5"/>
    </row>
    <row r="1526" spans="2:7" ht="15.75" x14ac:dyDescent="0.25">
      <c r="B1526" s="5"/>
      <c r="C1526" s="5"/>
      <c r="D1526" s="5"/>
      <c r="E1526" s="5"/>
      <c r="F1526" s="5"/>
      <c r="G1526" s="5"/>
    </row>
    <row r="1527" spans="2:7" ht="15.75" x14ac:dyDescent="0.25">
      <c r="B1527" s="5"/>
      <c r="C1527" s="5"/>
      <c r="D1527" s="5"/>
      <c r="E1527" s="5"/>
      <c r="F1527" s="5"/>
      <c r="G1527" s="5"/>
    </row>
    <row r="1528" spans="2:7" ht="15.75" x14ac:dyDescent="0.25">
      <c r="B1528" s="5"/>
      <c r="C1528" s="5"/>
      <c r="D1528" s="5"/>
      <c r="E1528" s="5"/>
      <c r="F1528" s="5"/>
      <c r="G1528" s="5"/>
    </row>
    <row r="1529" spans="2:7" ht="15.75" x14ac:dyDescent="0.25">
      <c r="B1529" s="5"/>
      <c r="C1529" s="5"/>
      <c r="D1529" s="5"/>
      <c r="E1529" s="5"/>
      <c r="F1529" s="5"/>
      <c r="G1529" s="5"/>
    </row>
    <row r="1530" spans="2:7" ht="15.75" x14ac:dyDescent="0.25">
      <c r="B1530" s="5"/>
      <c r="C1530" s="5"/>
      <c r="D1530" s="5"/>
      <c r="E1530" s="5"/>
      <c r="F1530" s="5"/>
      <c r="G1530" s="5"/>
    </row>
    <row r="1531" spans="2:7" ht="15.75" x14ac:dyDescent="0.25">
      <c r="B1531" s="5"/>
      <c r="C1531" s="5"/>
      <c r="D1531" s="5"/>
      <c r="E1531" s="5"/>
      <c r="F1531" s="5"/>
      <c r="G1531" s="5"/>
    </row>
    <row r="1532" spans="2:7" ht="15.75" x14ac:dyDescent="0.25">
      <c r="B1532" s="5"/>
      <c r="C1532" s="5"/>
      <c r="D1532" s="5"/>
      <c r="E1532" s="5"/>
      <c r="F1532" s="5"/>
      <c r="G1532" s="5"/>
    </row>
    <row r="1533" spans="2:7" ht="15.75" x14ac:dyDescent="0.25">
      <c r="B1533" s="5"/>
      <c r="C1533" s="5"/>
      <c r="D1533" s="5"/>
      <c r="E1533" s="5"/>
      <c r="F1533" s="5"/>
      <c r="G1533" s="5"/>
    </row>
    <row r="1534" spans="2:7" ht="15.75" x14ac:dyDescent="0.25">
      <c r="B1534" s="5"/>
      <c r="C1534" s="5"/>
      <c r="D1534" s="5"/>
      <c r="E1534" s="5"/>
      <c r="F1534" s="5"/>
      <c r="G1534" s="5"/>
    </row>
    <row r="1535" spans="2:7" ht="15.75" x14ac:dyDescent="0.25">
      <c r="B1535" s="5"/>
      <c r="C1535" s="5"/>
      <c r="D1535" s="5"/>
      <c r="E1535" s="5"/>
      <c r="F1535" s="5"/>
      <c r="G1535" s="5"/>
    </row>
    <row r="1536" spans="2:7" ht="15.75" x14ac:dyDescent="0.25">
      <c r="B1536" s="5"/>
      <c r="C1536" s="5"/>
      <c r="D1536" s="5"/>
      <c r="E1536" s="5"/>
      <c r="F1536" s="5"/>
      <c r="G1536" s="5"/>
    </row>
    <row r="1537" spans="2:7" ht="15.75" x14ac:dyDescent="0.25">
      <c r="B1537" s="5"/>
      <c r="C1537" s="5"/>
      <c r="D1537" s="5"/>
      <c r="E1537" s="5"/>
      <c r="F1537" s="5"/>
      <c r="G1537" s="5"/>
    </row>
    <row r="1538" spans="2:7" ht="15.75" x14ac:dyDescent="0.25">
      <c r="B1538" s="5"/>
      <c r="C1538" s="5"/>
      <c r="D1538" s="5"/>
      <c r="E1538" s="5"/>
      <c r="F1538" s="5"/>
      <c r="G1538" s="5"/>
    </row>
    <row r="1539" spans="2:7" ht="15.75" x14ac:dyDescent="0.25">
      <c r="B1539" s="5"/>
      <c r="C1539" s="5"/>
      <c r="D1539" s="5"/>
      <c r="E1539" s="5"/>
      <c r="F1539" s="5"/>
      <c r="G1539" s="5"/>
    </row>
    <row r="1540" spans="2:7" ht="15.75" x14ac:dyDescent="0.25">
      <c r="B1540" s="5"/>
      <c r="C1540" s="5"/>
      <c r="D1540" s="5"/>
      <c r="E1540" s="5"/>
      <c r="F1540" s="5"/>
      <c r="G1540" s="5"/>
    </row>
    <row r="1541" spans="2:7" ht="15.75" x14ac:dyDescent="0.25">
      <c r="B1541" s="5"/>
      <c r="C1541" s="5"/>
      <c r="D1541" s="5"/>
      <c r="E1541" s="5"/>
      <c r="F1541" s="5"/>
      <c r="G1541" s="5"/>
    </row>
    <row r="1542" spans="2:7" ht="15.75" x14ac:dyDescent="0.25">
      <c r="B1542" s="5"/>
      <c r="C1542" s="5"/>
      <c r="D1542" s="5"/>
      <c r="E1542" s="5"/>
      <c r="F1542" s="5"/>
      <c r="G1542" s="5"/>
    </row>
    <row r="1543" spans="2:7" ht="15.75" x14ac:dyDescent="0.25">
      <c r="B1543" s="5"/>
      <c r="C1543" s="5"/>
      <c r="D1543" s="5"/>
      <c r="E1543" s="5"/>
      <c r="F1543" s="5"/>
      <c r="G1543" s="5"/>
    </row>
    <row r="1544" spans="2:7" ht="15.75" x14ac:dyDescent="0.25">
      <c r="B1544" s="5"/>
      <c r="C1544" s="5"/>
      <c r="D1544" s="5"/>
      <c r="E1544" s="5"/>
      <c r="F1544" s="5"/>
      <c r="G1544" s="5"/>
    </row>
    <row r="1545" spans="2:7" ht="15.75" x14ac:dyDescent="0.25">
      <c r="B1545" s="5"/>
      <c r="C1545" s="5"/>
      <c r="D1545" s="5"/>
      <c r="E1545" s="5"/>
      <c r="F1545" s="5"/>
      <c r="G1545" s="5"/>
    </row>
    <row r="1546" spans="2:7" ht="15.75" x14ac:dyDescent="0.25">
      <c r="B1546" s="5"/>
      <c r="C1546" s="5"/>
      <c r="D1546" s="5"/>
      <c r="E1546" s="5"/>
      <c r="F1546" s="5"/>
      <c r="G1546" s="5"/>
    </row>
    <row r="1547" spans="2:7" ht="15.75" x14ac:dyDescent="0.25">
      <c r="B1547" s="5"/>
      <c r="C1547" s="5"/>
      <c r="D1547" s="5"/>
      <c r="E1547" s="5"/>
      <c r="F1547" s="5"/>
      <c r="G1547" s="5"/>
    </row>
    <row r="1548" spans="2:7" ht="15.75" x14ac:dyDescent="0.25">
      <c r="B1548" s="5"/>
      <c r="C1548" s="5"/>
      <c r="D1548" s="5"/>
      <c r="E1548" s="5"/>
      <c r="F1548" s="5"/>
      <c r="G1548" s="5"/>
    </row>
    <row r="1549" spans="2:7" ht="15.75" x14ac:dyDescent="0.25">
      <c r="B1549" s="5"/>
      <c r="C1549" s="5"/>
      <c r="D1549" s="5"/>
      <c r="E1549" s="5"/>
      <c r="F1549" s="5"/>
      <c r="G1549" s="5"/>
    </row>
    <row r="1550" spans="2:7" ht="15.75" x14ac:dyDescent="0.25">
      <c r="B1550" s="5"/>
      <c r="C1550" s="5"/>
      <c r="D1550" s="5"/>
      <c r="E1550" s="5"/>
      <c r="F1550" s="5"/>
      <c r="G1550" s="5"/>
    </row>
    <row r="1551" spans="2:7" ht="15.75" x14ac:dyDescent="0.25">
      <c r="B1551" s="5"/>
      <c r="C1551" s="5"/>
      <c r="D1551" s="5"/>
      <c r="E1551" s="5"/>
      <c r="F1551" s="5"/>
      <c r="G1551" s="5"/>
    </row>
    <row r="1552" spans="2:7" ht="15.75" x14ac:dyDescent="0.25">
      <c r="B1552" s="5"/>
      <c r="C1552" s="5"/>
      <c r="D1552" s="5"/>
      <c r="E1552" s="5"/>
      <c r="F1552" s="5"/>
      <c r="G1552" s="5"/>
    </row>
    <row r="1553" spans="2:7" ht="15.75" x14ac:dyDescent="0.25">
      <c r="B1553" s="5"/>
      <c r="C1553" s="5"/>
      <c r="D1553" s="5"/>
      <c r="E1553" s="5"/>
      <c r="F1553" s="5"/>
      <c r="G1553" s="5"/>
    </row>
    <row r="1554" spans="2:7" ht="15.75" x14ac:dyDescent="0.25">
      <c r="B1554" s="5"/>
      <c r="C1554" s="5"/>
      <c r="D1554" s="5"/>
      <c r="E1554" s="5"/>
      <c r="F1554" s="5"/>
      <c r="G1554" s="5"/>
    </row>
    <row r="1555" spans="2:7" ht="15.75" x14ac:dyDescent="0.25">
      <c r="B1555" s="5"/>
      <c r="C1555" s="5"/>
      <c r="D1555" s="5"/>
      <c r="E1555" s="5"/>
      <c r="F1555" s="5"/>
      <c r="G1555" s="5"/>
    </row>
    <row r="1556" spans="2:7" ht="15.75" x14ac:dyDescent="0.25">
      <c r="B1556" s="5"/>
      <c r="C1556" s="5"/>
      <c r="D1556" s="5"/>
      <c r="E1556" s="5"/>
      <c r="F1556" s="5"/>
      <c r="G1556" s="5"/>
    </row>
    <row r="1557" spans="2:7" ht="15.75" x14ac:dyDescent="0.25">
      <c r="B1557" s="5"/>
      <c r="C1557" s="5"/>
      <c r="D1557" s="5"/>
      <c r="E1557" s="5"/>
      <c r="F1557" s="5"/>
      <c r="G1557" s="5"/>
    </row>
    <row r="1558" spans="2:7" ht="15.75" x14ac:dyDescent="0.25">
      <c r="B1558" s="5"/>
      <c r="C1558" s="5"/>
      <c r="D1558" s="5"/>
      <c r="E1558" s="5"/>
      <c r="F1558" s="5"/>
      <c r="G1558" s="5"/>
    </row>
    <row r="1559" spans="2:7" ht="15.75" x14ac:dyDescent="0.25">
      <c r="B1559" s="5"/>
      <c r="C1559" s="5"/>
      <c r="D1559" s="5"/>
      <c r="E1559" s="5"/>
      <c r="F1559" s="5"/>
      <c r="G1559" s="5"/>
    </row>
    <row r="1560" spans="2:7" ht="15.75" x14ac:dyDescent="0.25">
      <c r="B1560" s="5"/>
      <c r="C1560" s="5"/>
      <c r="D1560" s="5"/>
      <c r="E1560" s="5"/>
      <c r="F1560" s="5"/>
      <c r="G1560" s="5"/>
    </row>
    <row r="1561" spans="2:7" ht="15.75" x14ac:dyDescent="0.25">
      <c r="B1561" s="5"/>
      <c r="C1561" s="5"/>
      <c r="D1561" s="5"/>
      <c r="E1561" s="5"/>
      <c r="F1561" s="5"/>
      <c r="G1561" s="5"/>
    </row>
    <row r="1562" spans="2:7" ht="15.75" x14ac:dyDescent="0.25">
      <c r="B1562" s="5"/>
      <c r="C1562" s="5"/>
      <c r="D1562" s="5"/>
      <c r="E1562" s="5"/>
      <c r="F1562" s="5"/>
      <c r="G1562" s="5"/>
    </row>
    <row r="1563" spans="2:7" ht="15.75" x14ac:dyDescent="0.25">
      <c r="B1563" s="5"/>
      <c r="C1563" s="5"/>
      <c r="D1563" s="5"/>
      <c r="E1563" s="5"/>
      <c r="F1563" s="5"/>
      <c r="G1563" s="5"/>
    </row>
    <row r="1564" spans="2:7" ht="15.75" x14ac:dyDescent="0.25">
      <c r="B1564" s="5"/>
      <c r="C1564" s="5"/>
      <c r="D1564" s="5"/>
      <c r="E1564" s="5"/>
      <c r="F1564" s="5"/>
      <c r="G1564" s="5"/>
    </row>
    <row r="1565" spans="2:7" ht="15.75" x14ac:dyDescent="0.25">
      <c r="B1565" s="5"/>
      <c r="C1565" s="5"/>
      <c r="D1565" s="5"/>
      <c r="E1565" s="5"/>
      <c r="F1565" s="5"/>
      <c r="G1565" s="5"/>
    </row>
    <row r="1566" spans="2:7" ht="15.75" x14ac:dyDescent="0.25">
      <c r="B1566" s="5"/>
      <c r="C1566" s="5"/>
      <c r="D1566" s="5"/>
      <c r="E1566" s="5"/>
      <c r="F1566" s="5"/>
      <c r="G1566" s="5"/>
    </row>
    <row r="1567" spans="2:7" ht="15.75" x14ac:dyDescent="0.25">
      <c r="B1567" s="5"/>
      <c r="C1567" s="5"/>
      <c r="D1567" s="5"/>
      <c r="E1567" s="5"/>
      <c r="F1567" s="5"/>
      <c r="G1567" s="5"/>
    </row>
    <row r="1568" spans="2:7" ht="15.75" x14ac:dyDescent="0.25">
      <c r="B1568" s="5"/>
      <c r="C1568" s="5"/>
      <c r="D1568" s="5"/>
      <c r="E1568" s="5"/>
      <c r="F1568" s="5"/>
      <c r="G1568" s="5"/>
    </row>
    <row r="1569" spans="2:7" ht="15.75" x14ac:dyDescent="0.25">
      <c r="B1569" s="5"/>
      <c r="C1569" s="5"/>
      <c r="D1569" s="5"/>
      <c r="E1569" s="5"/>
      <c r="F1569" s="5"/>
      <c r="G1569" s="5"/>
    </row>
    <row r="1570" spans="2:7" ht="15.75" x14ac:dyDescent="0.25">
      <c r="B1570" s="5"/>
      <c r="C1570" s="5"/>
      <c r="D1570" s="5"/>
      <c r="E1570" s="5"/>
      <c r="F1570" s="5"/>
      <c r="G1570" s="5"/>
    </row>
    <row r="1571" spans="2:7" ht="15.75" x14ac:dyDescent="0.25">
      <c r="B1571" s="5"/>
      <c r="C1571" s="5"/>
      <c r="D1571" s="5"/>
      <c r="E1571" s="5"/>
      <c r="F1571" s="5"/>
      <c r="G1571" s="5"/>
    </row>
    <row r="1572" spans="2:7" ht="15.75" x14ac:dyDescent="0.25">
      <c r="B1572" s="5"/>
      <c r="C1572" s="5"/>
      <c r="D1572" s="5"/>
      <c r="E1572" s="5"/>
      <c r="F1572" s="5"/>
      <c r="G1572" s="5"/>
    </row>
    <row r="1573" spans="2:7" ht="15.75" x14ac:dyDescent="0.25">
      <c r="B1573" s="5"/>
      <c r="C1573" s="5"/>
      <c r="D1573" s="5"/>
      <c r="E1573" s="5"/>
      <c r="F1573" s="5"/>
      <c r="G1573" s="5"/>
    </row>
    <row r="1574" spans="2:7" ht="15.75" x14ac:dyDescent="0.25">
      <c r="B1574" s="5"/>
      <c r="C1574" s="5"/>
      <c r="D1574" s="5"/>
      <c r="E1574" s="5"/>
      <c r="F1574" s="5"/>
      <c r="G1574" s="5"/>
    </row>
    <row r="1575" spans="2:7" ht="15.75" x14ac:dyDescent="0.25">
      <c r="B1575" s="5"/>
      <c r="C1575" s="5"/>
      <c r="D1575" s="5"/>
      <c r="E1575" s="5"/>
      <c r="F1575" s="5"/>
      <c r="G1575" s="5"/>
    </row>
    <row r="1576" spans="2:7" ht="15.75" x14ac:dyDescent="0.25">
      <c r="B1576" s="5"/>
      <c r="C1576" s="5"/>
      <c r="D1576" s="5"/>
      <c r="E1576" s="5"/>
      <c r="F1576" s="5"/>
      <c r="G1576" s="5"/>
    </row>
    <row r="1577" spans="2:7" ht="15.75" x14ac:dyDescent="0.25">
      <c r="B1577" s="5"/>
      <c r="C1577" s="5"/>
      <c r="D1577" s="5"/>
      <c r="E1577" s="5"/>
      <c r="F1577" s="5"/>
      <c r="G1577" s="5"/>
    </row>
    <row r="1578" spans="2:7" ht="15.75" x14ac:dyDescent="0.25">
      <c r="B1578" s="5"/>
      <c r="C1578" s="5"/>
      <c r="D1578" s="5"/>
      <c r="E1578" s="5"/>
      <c r="F1578" s="5"/>
      <c r="G1578" s="5"/>
    </row>
    <row r="1579" spans="2:7" ht="15.75" x14ac:dyDescent="0.25">
      <c r="B1579" s="5"/>
      <c r="C1579" s="5"/>
      <c r="D1579" s="5"/>
      <c r="E1579" s="5"/>
      <c r="F1579" s="5"/>
      <c r="G1579" s="5"/>
    </row>
    <row r="1580" spans="2:7" ht="15.75" x14ac:dyDescent="0.25">
      <c r="B1580" s="5"/>
      <c r="C1580" s="5"/>
      <c r="D1580" s="5"/>
      <c r="E1580" s="5"/>
      <c r="F1580" s="5"/>
      <c r="G1580" s="5"/>
    </row>
    <row r="1581" spans="2:7" ht="15.75" x14ac:dyDescent="0.25">
      <c r="B1581" s="5"/>
      <c r="C1581" s="5"/>
      <c r="D1581" s="5"/>
      <c r="E1581" s="5"/>
      <c r="F1581" s="5"/>
      <c r="G1581" s="5"/>
    </row>
    <row r="1582" spans="2:7" ht="15.75" x14ac:dyDescent="0.25">
      <c r="B1582" s="5"/>
      <c r="C1582" s="5"/>
      <c r="D1582" s="5"/>
      <c r="E1582" s="5"/>
      <c r="F1582" s="5"/>
      <c r="G1582" s="5"/>
    </row>
    <row r="1583" spans="2:7" ht="15.75" x14ac:dyDescent="0.25">
      <c r="B1583" s="5"/>
      <c r="C1583" s="5"/>
      <c r="D1583" s="5"/>
      <c r="E1583" s="5"/>
      <c r="F1583" s="5"/>
      <c r="G1583" s="5"/>
    </row>
    <row r="1584" spans="2:7" ht="15.75" x14ac:dyDescent="0.25">
      <c r="B1584" s="5"/>
      <c r="C1584" s="5"/>
      <c r="D1584" s="5"/>
      <c r="E1584" s="5"/>
      <c r="F1584" s="5"/>
      <c r="G1584" s="5"/>
    </row>
    <row r="1585" spans="2:7" ht="15.75" x14ac:dyDescent="0.25">
      <c r="B1585" s="5"/>
      <c r="C1585" s="5"/>
      <c r="D1585" s="5"/>
      <c r="E1585" s="5"/>
      <c r="F1585" s="5"/>
      <c r="G1585" s="5"/>
    </row>
    <row r="1586" spans="2:7" ht="15.75" x14ac:dyDescent="0.25">
      <c r="B1586" s="5"/>
      <c r="C1586" s="5"/>
      <c r="D1586" s="5"/>
      <c r="E1586" s="5"/>
      <c r="F1586" s="5"/>
      <c r="G1586" s="5"/>
    </row>
    <row r="1587" spans="2:7" ht="15.75" x14ac:dyDescent="0.25">
      <c r="B1587" s="5"/>
      <c r="C1587" s="5"/>
      <c r="D1587" s="5"/>
      <c r="E1587" s="5"/>
      <c r="F1587" s="5"/>
      <c r="G1587" s="5"/>
    </row>
    <row r="1588" spans="2:7" ht="15.75" x14ac:dyDescent="0.25">
      <c r="B1588" s="5"/>
      <c r="C1588" s="5"/>
      <c r="D1588" s="5"/>
      <c r="E1588" s="5"/>
      <c r="F1588" s="5"/>
      <c r="G1588" s="5"/>
    </row>
    <row r="1589" spans="2:7" ht="15.75" x14ac:dyDescent="0.25">
      <c r="B1589" s="5"/>
      <c r="C1589" s="5"/>
      <c r="D1589" s="5"/>
      <c r="E1589" s="5"/>
      <c r="F1589" s="5"/>
      <c r="G1589" s="5"/>
    </row>
    <row r="1590" spans="2:7" ht="15.75" x14ac:dyDescent="0.25">
      <c r="B1590" s="5"/>
      <c r="C1590" s="5"/>
      <c r="D1590" s="5"/>
      <c r="E1590" s="5"/>
      <c r="F1590" s="5"/>
      <c r="G1590" s="5"/>
    </row>
    <row r="1591" spans="2:7" ht="15.75" x14ac:dyDescent="0.25">
      <c r="B1591" s="5"/>
      <c r="C1591" s="5"/>
      <c r="D1591" s="5"/>
      <c r="E1591" s="5"/>
      <c r="F1591" s="5"/>
      <c r="G1591" s="5"/>
    </row>
    <row r="1592" spans="2:7" ht="15.75" x14ac:dyDescent="0.25">
      <c r="B1592" s="5"/>
      <c r="C1592" s="5"/>
      <c r="D1592" s="5"/>
      <c r="E1592" s="5"/>
      <c r="F1592" s="5"/>
      <c r="G1592" s="5"/>
    </row>
    <row r="1593" spans="2:7" ht="15.75" x14ac:dyDescent="0.25">
      <c r="B1593" s="5"/>
      <c r="C1593" s="5"/>
      <c r="D1593" s="5"/>
      <c r="E1593" s="5"/>
      <c r="F1593" s="5"/>
      <c r="G1593" s="5"/>
    </row>
    <row r="1594" spans="2:7" ht="15.75" x14ac:dyDescent="0.25">
      <c r="B1594" s="5"/>
      <c r="C1594" s="5"/>
      <c r="D1594" s="5"/>
      <c r="E1594" s="5"/>
      <c r="F1594" s="5"/>
      <c r="G1594" s="5"/>
    </row>
    <row r="1595" spans="2:7" ht="15.75" x14ac:dyDescent="0.25">
      <c r="B1595" s="5"/>
      <c r="C1595" s="5"/>
      <c r="D1595" s="5"/>
      <c r="E1595" s="5"/>
      <c r="F1595" s="5"/>
      <c r="G1595" s="5"/>
    </row>
    <row r="1596" spans="2:7" ht="15.75" x14ac:dyDescent="0.25">
      <c r="B1596" s="5"/>
      <c r="C1596" s="5"/>
      <c r="D1596" s="5"/>
      <c r="E1596" s="5"/>
      <c r="F1596" s="5"/>
      <c r="G1596" s="5"/>
    </row>
    <row r="1597" spans="2:7" ht="15.75" x14ac:dyDescent="0.25">
      <c r="B1597" s="5"/>
      <c r="C1597" s="5"/>
      <c r="D1597" s="5"/>
      <c r="E1597" s="5"/>
      <c r="F1597" s="5"/>
      <c r="G1597" s="5"/>
    </row>
    <row r="1598" spans="2:7" ht="15.75" x14ac:dyDescent="0.25">
      <c r="B1598" s="5"/>
      <c r="C1598" s="5"/>
      <c r="D1598" s="5"/>
      <c r="E1598" s="5"/>
      <c r="F1598" s="5"/>
      <c r="G1598" s="5"/>
    </row>
    <row r="1599" spans="2:7" ht="15.75" x14ac:dyDescent="0.25">
      <c r="B1599" s="5"/>
      <c r="C1599" s="5"/>
      <c r="D1599" s="5"/>
      <c r="E1599" s="5"/>
      <c r="F1599" s="5"/>
      <c r="G1599" s="5"/>
    </row>
    <row r="1600" spans="2:7" ht="15.75" x14ac:dyDescent="0.25">
      <c r="B1600" s="5"/>
      <c r="C1600" s="5"/>
      <c r="D1600" s="5"/>
      <c r="E1600" s="5"/>
      <c r="F1600" s="5"/>
      <c r="G1600" s="5"/>
    </row>
    <row r="1601" spans="2:7" ht="15.75" x14ac:dyDescent="0.25">
      <c r="B1601" s="5"/>
      <c r="C1601" s="5"/>
      <c r="D1601" s="5"/>
      <c r="E1601" s="5"/>
      <c r="F1601" s="5"/>
      <c r="G1601" s="5"/>
    </row>
    <row r="1602" spans="2:7" ht="15.75" x14ac:dyDescent="0.25">
      <c r="B1602" s="5"/>
      <c r="C1602" s="5"/>
      <c r="D1602" s="5"/>
      <c r="E1602" s="5"/>
      <c r="F1602" s="5"/>
      <c r="G1602" s="5"/>
    </row>
    <row r="1603" spans="2:7" ht="15.75" x14ac:dyDescent="0.25">
      <c r="B1603" s="5"/>
      <c r="C1603" s="5"/>
      <c r="D1603" s="5"/>
      <c r="E1603" s="5"/>
      <c r="F1603" s="5"/>
      <c r="G1603" s="5"/>
    </row>
    <row r="1604" spans="2:7" ht="15.75" x14ac:dyDescent="0.25">
      <c r="B1604" s="5"/>
      <c r="C1604" s="5"/>
      <c r="D1604" s="5"/>
      <c r="E1604" s="5"/>
      <c r="F1604" s="5"/>
      <c r="G1604" s="5"/>
    </row>
    <row r="1605" spans="2:7" ht="15.75" x14ac:dyDescent="0.25">
      <c r="B1605" s="5"/>
      <c r="C1605" s="5"/>
      <c r="D1605" s="5"/>
      <c r="E1605" s="5"/>
      <c r="F1605" s="5"/>
      <c r="G1605" s="5"/>
    </row>
    <row r="1606" spans="2:7" ht="15.75" x14ac:dyDescent="0.25">
      <c r="B1606" s="5"/>
      <c r="C1606" s="5"/>
      <c r="D1606" s="5"/>
      <c r="E1606" s="5"/>
      <c r="F1606" s="5"/>
      <c r="G1606" s="5"/>
    </row>
    <row r="1607" spans="2:7" ht="15.75" x14ac:dyDescent="0.25">
      <c r="B1607" s="5"/>
      <c r="C1607" s="5"/>
      <c r="D1607" s="5"/>
      <c r="E1607" s="5"/>
      <c r="F1607" s="5"/>
      <c r="G1607" s="5"/>
    </row>
    <row r="1608" spans="2:7" ht="15.75" x14ac:dyDescent="0.25">
      <c r="B1608" s="5"/>
      <c r="C1608" s="5"/>
      <c r="D1608" s="5"/>
      <c r="E1608" s="5"/>
      <c r="F1608" s="5"/>
      <c r="G1608" s="5"/>
    </row>
    <row r="1609" spans="2:7" ht="15.75" x14ac:dyDescent="0.25">
      <c r="B1609" s="5"/>
      <c r="C1609" s="5"/>
      <c r="D1609" s="5"/>
      <c r="E1609" s="5"/>
      <c r="F1609" s="5"/>
      <c r="G1609" s="5"/>
    </row>
    <row r="1610" spans="2:7" ht="15.75" x14ac:dyDescent="0.25">
      <c r="B1610" s="5"/>
      <c r="C1610" s="5"/>
      <c r="D1610" s="5"/>
      <c r="E1610" s="5"/>
      <c r="F1610" s="5"/>
      <c r="G1610" s="5"/>
    </row>
    <row r="1611" spans="2:7" ht="15.75" x14ac:dyDescent="0.25">
      <c r="B1611" s="5"/>
      <c r="C1611" s="5"/>
      <c r="D1611" s="5"/>
      <c r="E1611" s="5"/>
      <c r="F1611" s="5"/>
      <c r="G1611" s="5"/>
    </row>
    <row r="1612" spans="2:7" ht="15.75" x14ac:dyDescent="0.25">
      <c r="B1612" s="5"/>
      <c r="C1612" s="5"/>
      <c r="D1612" s="5"/>
      <c r="E1612" s="5"/>
      <c r="F1612" s="5"/>
      <c r="G1612" s="5"/>
    </row>
    <row r="1613" spans="2:7" ht="15.75" x14ac:dyDescent="0.25">
      <c r="B1613" s="5"/>
      <c r="C1613" s="5"/>
      <c r="D1613" s="5"/>
      <c r="E1613" s="5"/>
      <c r="F1613" s="5"/>
      <c r="G1613" s="5"/>
    </row>
    <row r="1614" spans="2:7" ht="15.75" x14ac:dyDescent="0.25">
      <c r="B1614" s="5"/>
      <c r="C1614" s="5"/>
      <c r="D1614" s="5"/>
      <c r="E1614" s="5"/>
      <c r="F1614" s="5"/>
      <c r="G1614" s="5"/>
    </row>
    <row r="1615" spans="2:7" ht="15.75" x14ac:dyDescent="0.25">
      <c r="B1615" s="5"/>
      <c r="C1615" s="5"/>
      <c r="D1615" s="5"/>
      <c r="E1615" s="5"/>
      <c r="F1615" s="5"/>
      <c r="G1615" s="5"/>
    </row>
    <row r="1616" spans="2:7" ht="15.75" x14ac:dyDescent="0.25">
      <c r="B1616" s="5"/>
      <c r="C1616" s="5"/>
      <c r="D1616" s="5"/>
      <c r="E1616" s="5"/>
      <c r="F1616" s="5"/>
      <c r="G1616" s="5"/>
    </row>
    <row r="1617" spans="2:7" ht="15.75" x14ac:dyDescent="0.25">
      <c r="B1617" s="5"/>
      <c r="C1617" s="5"/>
      <c r="D1617" s="5"/>
      <c r="E1617" s="5"/>
      <c r="F1617" s="5"/>
      <c r="G1617" s="5"/>
    </row>
    <row r="1618" spans="2:7" ht="15.75" x14ac:dyDescent="0.25">
      <c r="B1618" s="5"/>
      <c r="C1618" s="5"/>
      <c r="D1618" s="5"/>
      <c r="E1618" s="5"/>
      <c r="F1618" s="5"/>
      <c r="G1618" s="5"/>
    </row>
    <row r="1619" spans="2:7" ht="15.75" x14ac:dyDescent="0.25">
      <c r="B1619" s="5"/>
      <c r="C1619" s="5"/>
      <c r="D1619" s="5"/>
      <c r="E1619" s="5"/>
      <c r="F1619" s="5"/>
      <c r="G1619" s="5"/>
    </row>
    <row r="1620" spans="2:7" ht="15.75" x14ac:dyDescent="0.25">
      <c r="B1620" s="5"/>
      <c r="C1620" s="5"/>
      <c r="D1620" s="5"/>
      <c r="E1620" s="5"/>
      <c r="F1620" s="5"/>
      <c r="G1620" s="5"/>
    </row>
    <row r="1621" spans="2:7" ht="15.75" x14ac:dyDescent="0.25">
      <c r="B1621" s="5"/>
      <c r="C1621" s="5"/>
      <c r="D1621" s="5"/>
      <c r="E1621" s="5"/>
      <c r="F1621" s="5"/>
      <c r="G1621" s="5"/>
    </row>
    <row r="1622" spans="2:7" ht="15.75" x14ac:dyDescent="0.25">
      <c r="B1622" s="5"/>
      <c r="C1622" s="5"/>
      <c r="D1622" s="5"/>
      <c r="E1622" s="5"/>
      <c r="F1622" s="5"/>
      <c r="G1622" s="5"/>
    </row>
    <row r="1623" spans="2:7" ht="15.75" x14ac:dyDescent="0.25">
      <c r="B1623" s="5"/>
      <c r="C1623" s="5"/>
      <c r="D1623" s="5"/>
      <c r="E1623" s="5"/>
      <c r="F1623" s="5"/>
      <c r="G1623" s="5"/>
    </row>
    <row r="1624" spans="2:7" ht="15.75" x14ac:dyDescent="0.25">
      <c r="B1624" s="5"/>
      <c r="C1624" s="5"/>
      <c r="D1624" s="5"/>
      <c r="E1624" s="5"/>
      <c r="F1624" s="5"/>
      <c r="G1624" s="5"/>
    </row>
    <row r="1625" spans="2:7" ht="15.75" x14ac:dyDescent="0.25">
      <c r="B1625" s="5"/>
      <c r="C1625" s="5"/>
      <c r="D1625" s="5"/>
      <c r="E1625" s="5"/>
      <c r="F1625" s="5"/>
      <c r="G1625" s="5"/>
    </row>
    <row r="1626" spans="2:7" ht="15.75" x14ac:dyDescent="0.25">
      <c r="B1626" s="5"/>
      <c r="C1626" s="5"/>
      <c r="D1626" s="5"/>
      <c r="E1626" s="5"/>
      <c r="F1626" s="5"/>
      <c r="G1626" s="5"/>
    </row>
    <row r="1627" spans="2:7" ht="15.75" x14ac:dyDescent="0.25">
      <c r="B1627" s="5"/>
      <c r="C1627" s="5"/>
      <c r="D1627" s="5"/>
      <c r="E1627" s="5"/>
      <c r="F1627" s="5"/>
      <c r="G1627" s="5"/>
    </row>
    <row r="1628" spans="2:7" ht="15.75" x14ac:dyDescent="0.25">
      <c r="B1628" s="5"/>
      <c r="C1628" s="5"/>
      <c r="D1628" s="5"/>
      <c r="E1628" s="5"/>
      <c r="F1628" s="5"/>
      <c r="G1628" s="5"/>
    </row>
    <row r="1629" spans="2:7" ht="15.75" x14ac:dyDescent="0.25">
      <c r="B1629" s="5"/>
      <c r="C1629" s="5"/>
      <c r="D1629" s="5"/>
      <c r="E1629" s="5"/>
      <c r="F1629" s="5"/>
      <c r="G1629" s="5"/>
    </row>
    <row r="1630" spans="2:7" ht="15.75" x14ac:dyDescent="0.25">
      <c r="B1630" s="5"/>
      <c r="C1630" s="5"/>
      <c r="D1630" s="5"/>
      <c r="E1630" s="5"/>
      <c r="F1630" s="5"/>
      <c r="G1630" s="5"/>
    </row>
    <row r="1631" spans="2:7" ht="15.75" x14ac:dyDescent="0.25">
      <c r="B1631" s="5"/>
      <c r="C1631" s="5"/>
      <c r="D1631" s="5"/>
      <c r="E1631" s="5"/>
      <c r="F1631" s="5"/>
      <c r="G1631" s="5"/>
    </row>
    <row r="1632" spans="2:7" ht="15.75" x14ac:dyDescent="0.25">
      <c r="B1632" s="5"/>
      <c r="C1632" s="5"/>
      <c r="D1632" s="5"/>
      <c r="E1632" s="5"/>
      <c r="F1632" s="5"/>
      <c r="G1632" s="5"/>
    </row>
    <row r="1633" spans="2:7" ht="15.75" x14ac:dyDescent="0.25">
      <c r="B1633" s="5"/>
      <c r="C1633" s="5"/>
      <c r="D1633" s="5"/>
      <c r="E1633" s="5"/>
      <c r="F1633" s="5"/>
      <c r="G1633" s="5"/>
    </row>
    <row r="1634" spans="2:7" ht="15.75" x14ac:dyDescent="0.25">
      <c r="B1634" s="5"/>
      <c r="C1634" s="5"/>
      <c r="D1634" s="5"/>
      <c r="E1634" s="5"/>
      <c r="F1634" s="5"/>
      <c r="G1634" s="5"/>
    </row>
    <row r="1635" spans="2:7" ht="15.75" x14ac:dyDescent="0.25">
      <c r="B1635" s="5"/>
      <c r="C1635" s="5"/>
      <c r="D1635" s="5"/>
      <c r="E1635" s="5"/>
      <c r="F1635" s="5"/>
      <c r="G1635" s="5"/>
    </row>
    <row r="1636" spans="2:7" ht="15.75" x14ac:dyDescent="0.25">
      <c r="B1636" s="5"/>
      <c r="C1636" s="5"/>
      <c r="D1636" s="5"/>
      <c r="E1636" s="5"/>
      <c r="F1636" s="5"/>
      <c r="G1636" s="5"/>
    </row>
    <row r="1637" spans="2:7" ht="15.75" x14ac:dyDescent="0.25">
      <c r="B1637" s="5"/>
      <c r="C1637" s="5"/>
      <c r="D1637" s="5"/>
      <c r="E1637" s="5"/>
      <c r="F1637" s="5"/>
      <c r="G1637" s="5"/>
    </row>
    <row r="1638" spans="2:7" ht="15.75" x14ac:dyDescent="0.25">
      <c r="B1638" s="5"/>
      <c r="C1638" s="5"/>
      <c r="D1638" s="5"/>
      <c r="E1638" s="5"/>
      <c r="F1638" s="5"/>
      <c r="G1638" s="5"/>
    </row>
    <row r="1639" spans="2:7" ht="15.75" x14ac:dyDescent="0.25">
      <c r="B1639" s="5"/>
      <c r="C1639" s="5"/>
      <c r="D1639" s="5"/>
      <c r="E1639" s="5"/>
      <c r="F1639" s="5"/>
      <c r="G1639" s="5"/>
    </row>
    <row r="1640" spans="2:7" ht="15.75" x14ac:dyDescent="0.25">
      <c r="B1640" s="5"/>
      <c r="C1640" s="5"/>
      <c r="D1640" s="5"/>
      <c r="E1640" s="5"/>
      <c r="F1640" s="5"/>
      <c r="G1640" s="5"/>
    </row>
    <row r="1641" spans="2:7" ht="15.75" x14ac:dyDescent="0.25">
      <c r="B1641" s="5"/>
      <c r="C1641" s="5"/>
      <c r="D1641" s="5"/>
      <c r="E1641" s="5"/>
      <c r="F1641" s="5"/>
      <c r="G1641" s="5"/>
    </row>
    <row r="1642" spans="2:7" ht="15.75" x14ac:dyDescent="0.25">
      <c r="B1642" s="5"/>
      <c r="C1642" s="5"/>
      <c r="D1642" s="5"/>
      <c r="E1642" s="5"/>
      <c r="F1642" s="5"/>
      <c r="G1642" s="5"/>
    </row>
    <row r="1643" spans="2:7" ht="15.75" x14ac:dyDescent="0.25">
      <c r="B1643" s="5"/>
      <c r="C1643" s="5"/>
      <c r="D1643" s="5"/>
      <c r="E1643" s="5"/>
      <c r="F1643" s="5"/>
      <c r="G1643" s="5"/>
    </row>
    <row r="1644" spans="2:7" ht="15.75" x14ac:dyDescent="0.25">
      <c r="B1644" s="5"/>
      <c r="C1644" s="5"/>
      <c r="D1644" s="5"/>
      <c r="E1644" s="5"/>
      <c r="F1644" s="5"/>
      <c r="G1644" s="5"/>
    </row>
    <row r="1645" spans="2:7" ht="15.75" x14ac:dyDescent="0.25">
      <c r="B1645" s="5"/>
      <c r="C1645" s="5"/>
      <c r="D1645" s="5"/>
      <c r="E1645" s="5"/>
      <c r="F1645" s="5"/>
      <c r="G1645" s="5"/>
    </row>
    <row r="1646" spans="2:7" ht="15.75" x14ac:dyDescent="0.25">
      <c r="B1646" s="5"/>
      <c r="C1646" s="5"/>
      <c r="D1646" s="5"/>
      <c r="E1646" s="5"/>
      <c r="F1646" s="5"/>
      <c r="G1646" s="5"/>
    </row>
    <row r="1647" spans="2:7" ht="15.75" x14ac:dyDescent="0.25">
      <c r="B1647" s="5"/>
      <c r="C1647" s="5"/>
      <c r="D1647" s="5"/>
      <c r="E1647" s="5"/>
      <c r="F1647" s="5"/>
      <c r="G1647" s="5"/>
    </row>
    <row r="1648" spans="2:7" ht="15.75" x14ac:dyDescent="0.25">
      <c r="B1648" s="5"/>
      <c r="C1648" s="5"/>
      <c r="D1648" s="5"/>
      <c r="E1648" s="5"/>
      <c r="F1648" s="5"/>
      <c r="G1648" s="5"/>
    </row>
    <row r="1649" spans="2:7" ht="15.75" x14ac:dyDescent="0.25">
      <c r="B1649" s="5"/>
      <c r="C1649" s="5"/>
      <c r="D1649" s="5"/>
      <c r="E1649" s="5"/>
      <c r="F1649" s="5"/>
      <c r="G1649" s="5"/>
    </row>
    <row r="1650" spans="2:7" ht="15.75" x14ac:dyDescent="0.25">
      <c r="B1650" s="5"/>
      <c r="C1650" s="5"/>
      <c r="D1650" s="5"/>
      <c r="E1650" s="5"/>
      <c r="F1650" s="5"/>
      <c r="G1650" s="5"/>
    </row>
    <row r="1651" spans="2:7" ht="15.75" x14ac:dyDescent="0.25">
      <c r="B1651" s="5"/>
      <c r="C1651" s="5"/>
      <c r="D1651" s="5"/>
      <c r="E1651" s="5"/>
      <c r="F1651" s="5"/>
      <c r="G1651" s="5"/>
    </row>
    <row r="1652" spans="2:7" ht="15.75" x14ac:dyDescent="0.25">
      <c r="B1652" s="5"/>
      <c r="C1652" s="5"/>
      <c r="D1652" s="5"/>
      <c r="E1652" s="5"/>
      <c r="F1652" s="5"/>
      <c r="G1652" s="5"/>
    </row>
    <row r="1653" spans="2:7" ht="15.75" x14ac:dyDescent="0.25">
      <c r="B1653" s="5"/>
      <c r="C1653" s="5"/>
      <c r="D1653" s="5"/>
      <c r="E1653" s="5"/>
      <c r="F1653" s="5"/>
      <c r="G1653" s="5"/>
    </row>
    <row r="1654" spans="2:7" ht="15.75" x14ac:dyDescent="0.25">
      <c r="B1654" s="5"/>
      <c r="C1654" s="5"/>
      <c r="D1654" s="5"/>
      <c r="E1654" s="5"/>
      <c r="F1654" s="5"/>
      <c r="G1654" s="5"/>
    </row>
    <row r="1655" spans="2:7" ht="15.75" x14ac:dyDescent="0.25">
      <c r="B1655" s="5"/>
      <c r="C1655" s="5"/>
      <c r="D1655" s="5"/>
      <c r="E1655" s="5"/>
      <c r="F1655" s="5"/>
      <c r="G1655" s="5"/>
    </row>
    <row r="1656" spans="2:7" ht="15.75" x14ac:dyDescent="0.25">
      <c r="B1656" s="5"/>
      <c r="C1656" s="5"/>
      <c r="D1656" s="5"/>
      <c r="E1656" s="5"/>
      <c r="F1656" s="5"/>
      <c r="G1656" s="5"/>
    </row>
    <row r="1657" spans="2:7" ht="15.75" x14ac:dyDescent="0.25">
      <c r="B1657" s="5"/>
      <c r="C1657" s="5"/>
      <c r="D1657" s="5"/>
      <c r="E1657" s="5"/>
      <c r="F1657" s="5"/>
      <c r="G1657" s="5"/>
    </row>
    <row r="1658" spans="2:7" ht="15.75" x14ac:dyDescent="0.25">
      <c r="B1658" s="5"/>
      <c r="C1658" s="5"/>
      <c r="D1658" s="5"/>
      <c r="E1658" s="5"/>
      <c r="F1658" s="5"/>
      <c r="G1658" s="5"/>
    </row>
    <row r="1659" spans="2:7" ht="15.75" x14ac:dyDescent="0.25">
      <c r="B1659" s="5"/>
      <c r="C1659" s="5"/>
      <c r="D1659" s="5"/>
      <c r="E1659" s="5"/>
      <c r="F1659" s="5"/>
      <c r="G1659" s="5"/>
    </row>
    <row r="1660" spans="2:7" ht="15.75" x14ac:dyDescent="0.25">
      <c r="B1660" s="5"/>
      <c r="C1660" s="5"/>
      <c r="D1660" s="5"/>
      <c r="E1660" s="5"/>
      <c r="F1660" s="5"/>
      <c r="G1660" s="5"/>
    </row>
    <row r="1661" spans="2:7" ht="15.75" x14ac:dyDescent="0.25">
      <c r="B1661" s="5"/>
      <c r="C1661" s="5"/>
      <c r="D1661" s="5"/>
      <c r="E1661" s="5"/>
      <c r="F1661" s="5"/>
      <c r="G1661" s="5"/>
    </row>
    <row r="1662" spans="2:7" ht="15.75" x14ac:dyDescent="0.25">
      <c r="B1662" s="5"/>
      <c r="C1662" s="5"/>
      <c r="D1662" s="5"/>
      <c r="E1662" s="5"/>
      <c r="F1662" s="5"/>
      <c r="G1662" s="5"/>
    </row>
    <row r="1663" spans="2:7" ht="15.75" x14ac:dyDescent="0.25">
      <c r="B1663" s="5"/>
      <c r="C1663" s="5"/>
      <c r="D1663" s="5"/>
      <c r="E1663" s="5"/>
      <c r="F1663" s="5"/>
      <c r="G1663" s="5"/>
    </row>
    <row r="1664" spans="2:7" ht="15.75" x14ac:dyDescent="0.25">
      <c r="B1664" s="5"/>
      <c r="C1664" s="5"/>
      <c r="D1664" s="5"/>
      <c r="E1664" s="5"/>
      <c r="F1664" s="5"/>
      <c r="G1664" s="5"/>
    </row>
    <row r="1665" spans="2:7" ht="15.75" x14ac:dyDescent="0.25">
      <c r="B1665" s="5"/>
      <c r="C1665" s="5"/>
      <c r="D1665" s="5"/>
      <c r="E1665" s="5"/>
      <c r="F1665" s="5"/>
      <c r="G1665" s="5"/>
    </row>
    <row r="1666" spans="2:7" ht="15.75" x14ac:dyDescent="0.25">
      <c r="B1666" s="5"/>
      <c r="C1666" s="5"/>
      <c r="D1666" s="5"/>
      <c r="E1666" s="5"/>
      <c r="F1666" s="5"/>
      <c r="G1666" s="5"/>
    </row>
    <row r="1667" spans="2:7" ht="15.75" x14ac:dyDescent="0.25">
      <c r="B1667" s="5"/>
      <c r="C1667" s="5"/>
      <c r="D1667" s="5"/>
      <c r="E1667" s="5"/>
      <c r="F1667" s="5"/>
      <c r="G1667" s="5"/>
    </row>
    <row r="1668" spans="2:7" ht="15.75" x14ac:dyDescent="0.25">
      <c r="B1668" s="5"/>
      <c r="C1668" s="5"/>
      <c r="D1668" s="5"/>
      <c r="E1668" s="5"/>
      <c r="F1668" s="5"/>
      <c r="G1668" s="5"/>
    </row>
    <row r="1669" spans="2:7" ht="15.75" x14ac:dyDescent="0.25">
      <c r="B1669" s="5"/>
      <c r="C1669" s="5"/>
      <c r="D1669" s="5"/>
      <c r="E1669" s="5"/>
      <c r="F1669" s="5"/>
      <c r="G1669" s="5"/>
    </row>
    <row r="1670" spans="2:7" ht="15.75" x14ac:dyDescent="0.25">
      <c r="B1670" s="5"/>
      <c r="C1670" s="5"/>
      <c r="D1670" s="5"/>
      <c r="E1670" s="5"/>
      <c r="F1670" s="5"/>
      <c r="G1670" s="5"/>
    </row>
    <row r="1671" spans="2:7" ht="15.75" x14ac:dyDescent="0.25">
      <c r="B1671" s="5"/>
      <c r="C1671" s="5"/>
      <c r="D1671" s="5"/>
      <c r="E1671" s="5"/>
      <c r="F1671" s="5"/>
      <c r="G1671" s="5"/>
    </row>
    <row r="1672" spans="2:7" ht="15.75" x14ac:dyDescent="0.25">
      <c r="B1672" s="5"/>
      <c r="C1672" s="5"/>
      <c r="D1672" s="5"/>
      <c r="E1672" s="5"/>
      <c r="F1672" s="5"/>
      <c r="G1672" s="5"/>
    </row>
    <row r="1673" spans="2:7" ht="15.75" x14ac:dyDescent="0.25">
      <c r="B1673" s="5"/>
      <c r="C1673" s="5"/>
      <c r="D1673" s="5"/>
      <c r="E1673" s="5"/>
      <c r="F1673" s="5"/>
      <c r="G1673" s="5"/>
    </row>
    <row r="1674" spans="2:7" ht="15.75" x14ac:dyDescent="0.25">
      <c r="B1674" s="5"/>
      <c r="C1674" s="5"/>
      <c r="D1674" s="5"/>
      <c r="E1674" s="5"/>
      <c r="F1674" s="5"/>
      <c r="G1674" s="5"/>
    </row>
    <row r="1675" spans="2:7" ht="15.75" x14ac:dyDescent="0.25">
      <c r="B1675" s="5"/>
      <c r="C1675" s="5"/>
      <c r="D1675" s="5"/>
      <c r="E1675" s="5"/>
      <c r="F1675" s="5"/>
      <c r="G1675" s="5"/>
    </row>
    <row r="1676" spans="2:7" ht="15.75" x14ac:dyDescent="0.25">
      <c r="B1676" s="5"/>
      <c r="C1676" s="5"/>
      <c r="D1676" s="5"/>
      <c r="E1676" s="5"/>
      <c r="F1676" s="5"/>
      <c r="G1676" s="5"/>
    </row>
    <row r="1677" spans="2:7" ht="15.75" x14ac:dyDescent="0.25">
      <c r="B1677" s="5"/>
      <c r="C1677" s="5"/>
      <c r="D1677" s="5"/>
      <c r="E1677" s="5"/>
      <c r="F1677" s="5"/>
      <c r="G1677" s="5"/>
    </row>
    <row r="1678" spans="2:7" ht="15.75" x14ac:dyDescent="0.25">
      <c r="B1678" s="5"/>
      <c r="C1678" s="5"/>
      <c r="D1678" s="5"/>
      <c r="E1678" s="5"/>
      <c r="F1678" s="5"/>
      <c r="G1678" s="5"/>
    </row>
    <row r="1679" spans="2:7" ht="15.75" x14ac:dyDescent="0.25">
      <c r="B1679" s="5"/>
      <c r="C1679" s="5"/>
      <c r="D1679" s="5"/>
      <c r="E1679" s="5"/>
      <c r="F1679" s="5"/>
      <c r="G1679" s="5"/>
    </row>
    <row r="1680" spans="2:7" ht="15.75" x14ac:dyDescent="0.25">
      <c r="B1680" s="5"/>
      <c r="C1680" s="5"/>
      <c r="D1680" s="5"/>
      <c r="E1680" s="5"/>
      <c r="F1680" s="5"/>
      <c r="G1680" s="5"/>
    </row>
    <row r="1681" spans="2:7" ht="15.75" x14ac:dyDescent="0.25">
      <c r="B1681" s="5"/>
      <c r="C1681" s="5"/>
      <c r="D1681" s="5"/>
      <c r="E1681" s="5"/>
      <c r="F1681" s="5"/>
      <c r="G1681" s="5"/>
    </row>
    <row r="1682" spans="2:7" ht="15.75" x14ac:dyDescent="0.25">
      <c r="B1682" s="5"/>
      <c r="C1682" s="5"/>
      <c r="D1682" s="5"/>
      <c r="E1682" s="5"/>
      <c r="F1682" s="5"/>
      <c r="G1682" s="5"/>
    </row>
    <row r="1683" spans="2:7" ht="15.75" x14ac:dyDescent="0.25">
      <c r="B1683" s="5"/>
      <c r="C1683" s="5"/>
      <c r="D1683" s="5"/>
      <c r="E1683" s="5"/>
      <c r="F1683" s="5"/>
      <c r="G1683" s="5"/>
    </row>
    <row r="1684" spans="2:7" ht="15.75" x14ac:dyDescent="0.25">
      <c r="B1684" s="5"/>
      <c r="C1684" s="5"/>
      <c r="D1684" s="5"/>
      <c r="E1684" s="5"/>
      <c r="F1684" s="5"/>
      <c r="G1684" s="5"/>
    </row>
    <row r="1685" spans="2:7" ht="15.75" x14ac:dyDescent="0.25">
      <c r="B1685" s="5"/>
      <c r="C1685" s="5"/>
      <c r="D1685" s="5"/>
      <c r="E1685" s="5"/>
      <c r="F1685" s="5"/>
      <c r="G1685" s="5"/>
    </row>
    <row r="1686" spans="2:7" ht="15.75" x14ac:dyDescent="0.25">
      <c r="B1686" s="5"/>
      <c r="C1686" s="5"/>
      <c r="D1686" s="5"/>
      <c r="E1686" s="5"/>
      <c r="F1686" s="5"/>
      <c r="G1686" s="5"/>
    </row>
    <row r="1687" spans="2:7" ht="15.75" x14ac:dyDescent="0.25">
      <c r="B1687" s="5"/>
      <c r="C1687" s="5"/>
      <c r="D1687" s="5"/>
      <c r="E1687" s="5"/>
      <c r="F1687" s="5"/>
      <c r="G1687" s="5"/>
    </row>
    <row r="1688" spans="2:7" ht="15.75" x14ac:dyDescent="0.25">
      <c r="B1688" s="5"/>
      <c r="C1688" s="5"/>
      <c r="D1688" s="5"/>
      <c r="E1688" s="5"/>
      <c r="F1688" s="5"/>
      <c r="G1688" s="5"/>
    </row>
    <row r="1689" spans="2:7" ht="15.75" x14ac:dyDescent="0.25">
      <c r="B1689" s="5"/>
      <c r="C1689" s="5"/>
      <c r="D1689" s="5"/>
      <c r="E1689" s="5"/>
      <c r="F1689" s="5"/>
      <c r="G1689" s="5"/>
    </row>
    <row r="1690" spans="2:7" ht="15.75" x14ac:dyDescent="0.25">
      <c r="B1690" s="5"/>
      <c r="C1690" s="5"/>
      <c r="D1690" s="5"/>
      <c r="E1690" s="5"/>
      <c r="F1690" s="5"/>
      <c r="G1690" s="5"/>
    </row>
    <row r="1691" spans="2:7" ht="15.75" x14ac:dyDescent="0.25">
      <c r="B1691" s="5"/>
      <c r="C1691" s="5"/>
      <c r="D1691" s="5"/>
      <c r="E1691" s="5"/>
      <c r="F1691" s="5"/>
      <c r="G1691" s="5"/>
    </row>
    <row r="1692" spans="2:7" ht="15.75" x14ac:dyDescent="0.25">
      <c r="B1692" s="5"/>
      <c r="C1692" s="5"/>
      <c r="D1692" s="5"/>
      <c r="E1692" s="5"/>
      <c r="F1692" s="5"/>
      <c r="G1692" s="5"/>
    </row>
    <row r="1693" spans="2:7" ht="15.75" x14ac:dyDescent="0.25">
      <c r="B1693" s="5"/>
      <c r="C1693" s="5"/>
      <c r="D1693" s="5"/>
      <c r="E1693" s="5"/>
      <c r="F1693" s="5"/>
      <c r="G1693" s="5"/>
    </row>
    <row r="1694" spans="2:7" ht="15.75" x14ac:dyDescent="0.25">
      <c r="B1694" s="5"/>
      <c r="C1694" s="5"/>
      <c r="D1694" s="5"/>
      <c r="E1694" s="5"/>
      <c r="F1694" s="5"/>
      <c r="G1694" s="5"/>
    </row>
    <row r="1695" spans="2:7" ht="15.75" x14ac:dyDescent="0.25">
      <c r="B1695" s="5"/>
      <c r="C1695" s="5"/>
      <c r="D1695" s="5"/>
      <c r="E1695" s="5"/>
      <c r="F1695" s="5"/>
      <c r="G1695" s="5"/>
    </row>
    <row r="1696" spans="2:7" ht="15.75" x14ac:dyDescent="0.25">
      <c r="B1696" s="5"/>
      <c r="C1696" s="5"/>
      <c r="D1696" s="5"/>
      <c r="E1696" s="5"/>
      <c r="F1696" s="5"/>
      <c r="G1696" s="5"/>
    </row>
    <row r="1697" spans="2:7" ht="15.75" x14ac:dyDescent="0.25">
      <c r="B1697" s="5"/>
      <c r="C1697" s="5"/>
      <c r="D1697" s="5"/>
      <c r="E1697" s="5"/>
      <c r="F1697" s="5"/>
      <c r="G1697" s="5"/>
    </row>
    <row r="1698" spans="2:7" ht="15.75" x14ac:dyDescent="0.25">
      <c r="B1698" s="5"/>
      <c r="C1698" s="5"/>
      <c r="D1698" s="5"/>
      <c r="E1698" s="5"/>
      <c r="F1698" s="5"/>
      <c r="G1698" s="5"/>
    </row>
    <row r="1699" spans="2:7" ht="15.75" x14ac:dyDescent="0.25">
      <c r="B1699" s="5"/>
      <c r="C1699" s="5"/>
      <c r="D1699" s="5"/>
      <c r="E1699" s="5"/>
      <c r="F1699" s="5"/>
      <c r="G1699" s="5"/>
    </row>
    <row r="1700" spans="2:7" ht="15.75" x14ac:dyDescent="0.25">
      <c r="B1700" s="5"/>
      <c r="C1700" s="5"/>
      <c r="D1700" s="5"/>
      <c r="E1700" s="5"/>
      <c r="F1700" s="5"/>
      <c r="G1700" s="5"/>
    </row>
    <row r="1701" spans="2:7" ht="15.75" x14ac:dyDescent="0.25">
      <c r="B1701" s="5"/>
      <c r="C1701" s="5"/>
      <c r="D1701" s="5"/>
      <c r="E1701" s="5"/>
      <c r="F1701" s="5"/>
      <c r="G1701" s="5"/>
    </row>
    <row r="1702" spans="2:7" ht="15.75" x14ac:dyDescent="0.25">
      <c r="B1702" s="5"/>
      <c r="C1702" s="5"/>
      <c r="D1702" s="5"/>
      <c r="E1702" s="5"/>
      <c r="F1702" s="5"/>
      <c r="G1702" s="5"/>
    </row>
    <row r="1703" spans="2:7" ht="15.75" x14ac:dyDescent="0.25">
      <c r="B1703" s="5"/>
      <c r="C1703" s="5"/>
      <c r="D1703" s="5"/>
      <c r="E1703" s="5"/>
      <c r="F1703" s="5"/>
      <c r="G1703" s="5"/>
    </row>
    <row r="1704" spans="2:7" ht="15.75" x14ac:dyDescent="0.25">
      <c r="B1704" s="5"/>
      <c r="C1704" s="5"/>
      <c r="D1704" s="5"/>
      <c r="E1704" s="5"/>
      <c r="F1704" s="5"/>
      <c r="G1704" s="5"/>
    </row>
    <row r="1705" spans="2:7" ht="15.75" x14ac:dyDescent="0.25">
      <c r="B1705" s="5"/>
      <c r="C1705" s="5"/>
      <c r="D1705" s="5"/>
      <c r="E1705" s="5"/>
      <c r="F1705" s="5"/>
      <c r="G1705" s="5"/>
    </row>
    <row r="1706" spans="2:7" ht="15.75" x14ac:dyDescent="0.25">
      <c r="B1706" s="5"/>
      <c r="C1706" s="5"/>
      <c r="D1706" s="5"/>
      <c r="E1706" s="5"/>
      <c r="F1706" s="5"/>
      <c r="G1706" s="5"/>
    </row>
    <row r="1707" spans="2:7" ht="15.75" x14ac:dyDescent="0.25">
      <c r="B1707" s="5"/>
      <c r="C1707" s="5"/>
      <c r="D1707" s="5"/>
      <c r="E1707" s="5"/>
      <c r="F1707" s="5"/>
      <c r="G1707" s="5"/>
    </row>
    <row r="1708" spans="2:7" ht="15.75" x14ac:dyDescent="0.25">
      <c r="B1708" s="5"/>
      <c r="C1708" s="5"/>
      <c r="D1708" s="5"/>
      <c r="E1708" s="5"/>
      <c r="F1708" s="5"/>
      <c r="G1708" s="5"/>
    </row>
    <row r="1709" spans="2:7" ht="15.75" x14ac:dyDescent="0.25">
      <c r="B1709" s="5"/>
      <c r="C1709" s="5"/>
      <c r="D1709" s="5"/>
      <c r="E1709" s="5"/>
      <c r="F1709" s="5"/>
      <c r="G1709" s="5"/>
    </row>
    <row r="1710" spans="2:7" ht="15.75" x14ac:dyDescent="0.25">
      <c r="B1710" s="5"/>
      <c r="C1710" s="5"/>
      <c r="D1710" s="5"/>
      <c r="E1710" s="5"/>
      <c r="F1710" s="5"/>
      <c r="G1710" s="5"/>
    </row>
    <row r="1711" spans="2:7" ht="15.75" x14ac:dyDescent="0.25">
      <c r="B1711" s="5"/>
      <c r="C1711" s="5"/>
      <c r="D1711" s="5"/>
      <c r="E1711" s="5"/>
      <c r="F1711" s="5"/>
      <c r="G1711" s="5"/>
    </row>
    <row r="1712" spans="2:7" ht="15.75" x14ac:dyDescent="0.25">
      <c r="B1712" s="5"/>
      <c r="C1712" s="5"/>
      <c r="D1712" s="5"/>
      <c r="E1712" s="5"/>
      <c r="F1712" s="5"/>
      <c r="G1712" s="5"/>
    </row>
    <row r="1713" spans="2:7" ht="15.75" x14ac:dyDescent="0.25">
      <c r="B1713" s="5"/>
      <c r="C1713" s="5"/>
      <c r="D1713" s="5"/>
      <c r="E1713" s="5"/>
      <c r="F1713" s="5"/>
      <c r="G1713" s="5"/>
    </row>
    <row r="1714" spans="2:7" ht="15.75" x14ac:dyDescent="0.25">
      <c r="B1714" s="5"/>
      <c r="C1714" s="5"/>
      <c r="D1714" s="5"/>
      <c r="E1714" s="5"/>
      <c r="F1714" s="5"/>
      <c r="G1714" s="5"/>
    </row>
    <row r="1715" spans="2:7" ht="15.75" x14ac:dyDescent="0.25">
      <c r="B1715" s="5"/>
      <c r="C1715" s="5"/>
      <c r="D1715" s="5"/>
      <c r="E1715" s="5"/>
      <c r="F1715" s="5"/>
      <c r="G1715" s="5"/>
    </row>
    <row r="1716" spans="2:7" ht="15.75" x14ac:dyDescent="0.25">
      <c r="B1716" s="5"/>
      <c r="C1716" s="5"/>
      <c r="D1716" s="5"/>
      <c r="E1716" s="5"/>
      <c r="F1716" s="5"/>
      <c r="G1716" s="5"/>
    </row>
    <row r="1717" spans="2:7" ht="15.75" x14ac:dyDescent="0.25">
      <c r="B1717" s="5"/>
      <c r="C1717" s="5"/>
      <c r="D1717" s="5"/>
      <c r="E1717" s="5"/>
      <c r="F1717" s="5"/>
      <c r="G1717" s="5"/>
    </row>
    <row r="1718" spans="2:7" ht="15.75" x14ac:dyDescent="0.25">
      <c r="B1718" s="5"/>
      <c r="C1718" s="5"/>
      <c r="D1718" s="5"/>
      <c r="E1718" s="5"/>
      <c r="F1718" s="5"/>
      <c r="G1718" s="5"/>
    </row>
    <row r="1719" spans="2:7" ht="15.75" x14ac:dyDescent="0.25">
      <c r="B1719" s="5"/>
      <c r="C1719" s="5"/>
      <c r="D1719" s="5"/>
      <c r="E1719" s="5"/>
      <c r="F1719" s="5"/>
      <c r="G1719" s="5"/>
    </row>
    <row r="1720" spans="2:7" ht="15.75" x14ac:dyDescent="0.25">
      <c r="B1720" s="5"/>
      <c r="C1720" s="5"/>
      <c r="D1720" s="5"/>
      <c r="E1720" s="5"/>
      <c r="F1720" s="5"/>
      <c r="G1720" s="5"/>
    </row>
    <row r="1721" spans="2:7" ht="15.75" x14ac:dyDescent="0.25">
      <c r="B1721" s="5"/>
      <c r="C1721" s="5"/>
      <c r="D1721" s="5"/>
      <c r="E1721" s="5"/>
      <c r="F1721" s="5"/>
      <c r="G1721" s="5"/>
    </row>
    <row r="1722" spans="2:7" ht="15.75" x14ac:dyDescent="0.25">
      <c r="B1722" s="5"/>
      <c r="C1722" s="5"/>
      <c r="D1722" s="5"/>
      <c r="E1722" s="5"/>
      <c r="F1722" s="5"/>
      <c r="G1722" s="5"/>
    </row>
    <row r="1723" spans="2:7" ht="15.75" x14ac:dyDescent="0.25">
      <c r="B1723" s="5"/>
      <c r="C1723" s="5"/>
      <c r="D1723" s="5"/>
      <c r="E1723" s="5"/>
      <c r="F1723" s="5"/>
      <c r="G1723" s="5"/>
    </row>
    <row r="1724" spans="2:7" ht="15.75" x14ac:dyDescent="0.25">
      <c r="B1724" s="5"/>
      <c r="C1724" s="5"/>
      <c r="D1724" s="5"/>
      <c r="E1724" s="5"/>
      <c r="F1724" s="5"/>
      <c r="G1724" s="5"/>
    </row>
    <row r="1725" spans="2:7" ht="15.75" x14ac:dyDescent="0.25">
      <c r="B1725" s="5"/>
      <c r="C1725" s="5"/>
      <c r="D1725" s="5"/>
      <c r="E1725" s="5"/>
      <c r="F1725" s="5"/>
      <c r="G1725" s="5"/>
    </row>
    <row r="1726" spans="2:7" ht="15.75" x14ac:dyDescent="0.25">
      <c r="B1726" s="5"/>
      <c r="C1726" s="5"/>
      <c r="D1726" s="5"/>
      <c r="E1726" s="5"/>
      <c r="F1726" s="5"/>
      <c r="G1726" s="5"/>
    </row>
    <row r="1727" spans="2:7" ht="15.75" x14ac:dyDescent="0.25">
      <c r="B1727" s="5"/>
      <c r="C1727" s="5"/>
      <c r="D1727" s="5"/>
      <c r="E1727" s="5"/>
      <c r="F1727" s="5"/>
      <c r="G1727" s="5"/>
    </row>
    <row r="1728" spans="2:7" ht="15.75" x14ac:dyDescent="0.25">
      <c r="B1728" s="5"/>
      <c r="C1728" s="5"/>
      <c r="D1728" s="5"/>
      <c r="E1728" s="5"/>
      <c r="F1728" s="5"/>
      <c r="G1728" s="5"/>
    </row>
    <row r="1729" spans="2:7" ht="15.75" x14ac:dyDescent="0.25">
      <c r="B1729" s="5"/>
      <c r="C1729" s="5"/>
      <c r="D1729" s="5"/>
      <c r="E1729" s="5"/>
      <c r="F1729" s="5"/>
      <c r="G1729" s="5"/>
    </row>
    <row r="1730" spans="2:7" ht="15.75" x14ac:dyDescent="0.25">
      <c r="B1730" s="5"/>
      <c r="C1730" s="5"/>
      <c r="D1730" s="5"/>
      <c r="E1730" s="5"/>
      <c r="F1730" s="5"/>
      <c r="G1730" s="5"/>
    </row>
    <row r="1731" spans="2:7" ht="15.75" x14ac:dyDescent="0.25">
      <c r="B1731" s="5"/>
      <c r="C1731" s="5"/>
      <c r="D1731" s="5"/>
      <c r="E1731" s="5"/>
      <c r="F1731" s="5"/>
      <c r="G1731" s="5"/>
    </row>
    <row r="1732" spans="2:7" ht="15.75" x14ac:dyDescent="0.25">
      <c r="B1732" s="5"/>
      <c r="C1732" s="5"/>
      <c r="D1732" s="5"/>
      <c r="E1732" s="5"/>
      <c r="F1732" s="5"/>
      <c r="G1732" s="5"/>
    </row>
    <row r="1733" spans="2:7" ht="15.75" x14ac:dyDescent="0.25">
      <c r="B1733" s="5"/>
      <c r="C1733" s="5"/>
      <c r="D1733" s="5"/>
      <c r="E1733" s="5"/>
      <c r="F1733" s="5"/>
      <c r="G1733" s="5"/>
    </row>
    <row r="1734" spans="2:7" ht="15.75" x14ac:dyDescent="0.25">
      <c r="B1734" s="5"/>
      <c r="C1734" s="5"/>
      <c r="D1734" s="5"/>
      <c r="E1734" s="5"/>
      <c r="F1734" s="5"/>
      <c r="G1734" s="5"/>
    </row>
    <row r="1735" spans="2:7" ht="15.75" x14ac:dyDescent="0.25">
      <c r="B1735" s="5"/>
      <c r="C1735" s="5"/>
      <c r="D1735" s="5"/>
      <c r="E1735" s="5"/>
      <c r="F1735" s="5"/>
      <c r="G1735" s="5"/>
    </row>
    <row r="1736" spans="2:7" ht="15.75" x14ac:dyDescent="0.25">
      <c r="B1736" s="5"/>
      <c r="C1736" s="5"/>
      <c r="D1736" s="5"/>
      <c r="E1736" s="5"/>
      <c r="F1736" s="5"/>
      <c r="G1736" s="5"/>
    </row>
    <row r="1737" spans="2:7" ht="15.75" x14ac:dyDescent="0.25">
      <c r="B1737" s="5"/>
      <c r="C1737" s="5"/>
      <c r="D1737" s="5"/>
      <c r="E1737" s="5"/>
      <c r="F1737" s="5"/>
      <c r="G1737" s="5"/>
    </row>
    <row r="1738" spans="2:7" ht="15.75" x14ac:dyDescent="0.25">
      <c r="B1738" s="5"/>
      <c r="C1738" s="5"/>
      <c r="D1738" s="5"/>
      <c r="E1738" s="5"/>
      <c r="F1738" s="5"/>
      <c r="G1738" s="5"/>
    </row>
    <row r="1739" spans="2:7" ht="15.75" x14ac:dyDescent="0.25">
      <c r="B1739" s="5"/>
      <c r="C1739" s="5"/>
      <c r="D1739" s="5"/>
      <c r="E1739" s="5"/>
      <c r="F1739" s="5"/>
      <c r="G1739" s="5"/>
    </row>
    <row r="1740" spans="2:7" ht="15.75" x14ac:dyDescent="0.25">
      <c r="B1740" s="5"/>
      <c r="C1740" s="5"/>
      <c r="D1740" s="5"/>
      <c r="E1740" s="5"/>
      <c r="F1740" s="5"/>
      <c r="G1740" s="5"/>
    </row>
    <row r="1741" spans="2:7" ht="15.75" x14ac:dyDescent="0.25">
      <c r="B1741" s="5"/>
      <c r="C1741" s="5"/>
      <c r="D1741" s="5"/>
      <c r="E1741" s="5"/>
      <c r="F1741" s="5"/>
      <c r="G1741" s="5"/>
    </row>
    <row r="1742" spans="2:7" ht="15.75" x14ac:dyDescent="0.25">
      <c r="B1742" s="5"/>
      <c r="C1742" s="5"/>
      <c r="D1742" s="5"/>
      <c r="E1742" s="5"/>
      <c r="F1742" s="5"/>
      <c r="G1742" s="5"/>
    </row>
    <row r="1743" spans="2:7" ht="15.75" x14ac:dyDescent="0.25">
      <c r="B1743" s="5"/>
      <c r="C1743" s="5"/>
      <c r="D1743" s="5"/>
      <c r="E1743" s="5"/>
      <c r="F1743" s="5"/>
      <c r="G1743" s="5"/>
    </row>
    <row r="1744" spans="2:7" ht="15.75" x14ac:dyDescent="0.25">
      <c r="B1744" s="5"/>
      <c r="C1744" s="5"/>
      <c r="D1744" s="5"/>
      <c r="E1744" s="5"/>
      <c r="F1744" s="5"/>
      <c r="G1744" s="5"/>
    </row>
    <row r="1745" spans="2:7" ht="15.75" x14ac:dyDescent="0.25">
      <c r="B1745" s="5"/>
      <c r="C1745" s="5"/>
      <c r="D1745" s="5"/>
      <c r="E1745" s="5"/>
      <c r="F1745" s="5"/>
      <c r="G1745" s="5"/>
    </row>
    <row r="1746" spans="2:7" ht="15.75" x14ac:dyDescent="0.25">
      <c r="B1746" s="5"/>
      <c r="C1746" s="5"/>
      <c r="D1746" s="5"/>
      <c r="E1746" s="5"/>
      <c r="F1746" s="5"/>
      <c r="G1746" s="5"/>
    </row>
    <row r="1747" spans="2:7" ht="15.75" x14ac:dyDescent="0.25">
      <c r="B1747" s="5"/>
      <c r="C1747" s="5"/>
      <c r="D1747" s="5"/>
      <c r="E1747" s="5"/>
      <c r="F1747" s="5"/>
      <c r="G1747" s="5"/>
    </row>
    <row r="1748" spans="2:7" ht="15.75" x14ac:dyDescent="0.25">
      <c r="B1748" s="5"/>
      <c r="C1748" s="5"/>
      <c r="D1748" s="5"/>
      <c r="E1748" s="5"/>
      <c r="F1748" s="5"/>
      <c r="G1748" s="5"/>
    </row>
    <row r="1749" spans="2:7" ht="15.75" x14ac:dyDescent="0.25">
      <c r="B1749" s="5"/>
      <c r="C1749" s="5"/>
      <c r="D1749" s="5"/>
      <c r="E1749" s="5"/>
      <c r="F1749" s="5"/>
      <c r="G1749" s="5"/>
    </row>
    <row r="1750" spans="2:7" ht="15.75" x14ac:dyDescent="0.25">
      <c r="B1750" s="5"/>
      <c r="C1750" s="5"/>
      <c r="D1750" s="5"/>
      <c r="E1750" s="5"/>
      <c r="F1750" s="5"/>
      <c r="G1750" s="5"/>
    </row>
    <row r="1751" spans="2:7" ht="15.75" x14ac:dyDescent="0.25">
      <c r="B1751" s="5"/>
      <c r="C1751" s="5"/>
      <c r="D1751" s="5"/>
      <c r="E1751" s="5"/>
      <c r="F1751" s="5"/>
      <c r="G1751" s="5"/>
    </row>
    <row r="1752" spans="2:7" ht="15.75" x14ac:dyDescent="0.25">
      <c r="B1752" s="5"/>
      <c r="C1752" s="5"/>
      <c r="D1752" s="5"/>
      <c r="E1752" s="5"/>
      <c r="F1752" s="5"/>
      <c r="G1752" s="5"/>
    </row>
    <row r="1753" spans="2:7" ht="15.75" x14ac:dyDescent="0.25">
      <c r="B1753" s="5"/>
      <c r="C1753" s="5"/>
      <c r="D1753" s="5"/>
      <c r="E1753" s="5"/>
      <c r="F1753" s="5"/>
      <c r="G1753" s="5"/>
    </row>
    <row r="1754" spans="2:7" ht="15.75" x14ac:dyDescent="0.25">
      <c r="B1754" s="5"/>
      <c r="C1754" s="5"/>
      <c r="D1754" s="5"/>
      <c r="E1754" s="5"/>
      <c r="F1754" s="5"/>
      <c r="G1754" s="5"/>
    </row>
    <row r="1755" spans="2:7" ht="15.75" x14ac:dyDescent="0.25">
      <c r="B1755" s="5"/>
      <c r="C1755" s="5"/>
      <c r="D1755" s="5"/>
      <c r="E1755" s="5"/>
      <c r="F1755" s="5"/>
      <c r="G1755" s="5"/>
    </row>
    <row r="1756" spans="2:7" ht="15.75" x14ac:dyDescent="0.25">
      <c r="B1756" s="5"/>
      <c r="C1756" s="5"/>
      <c r="D1756" s="5"/>
      <c r="E1756" s="5"/>
      <c r="F1756" s="5"/>
      <c r="G1756" s="5"/>
    </row>
    <row r="1757" spans="2:7" ht="15.75" x14ac:dyDescent="0.25">
      <c r="B1757" s="5"/>
      <c r="C1757" s="5"/>
      <c r="D1757" s="5"/>
      <c r="E1757" s="5"/>
      <c r="F1757" s="5"/>
      <c r="G1757" s="5"/>
    </row>
    <row r="1758" spans="2:7" ht="15.75" x14ac:dyDescent="0.25">
      <c r="B1758" s="5"/>
      <c r="C1758" s="5"/>
      <c r="D1758" s="5"/>
      <c r="E1758" s="5"/>
      <c r="F1758" s="5"/>
      <c r="G1758" s="5"/>
    </row>
    <row r="1759" spans="2:7" ht="15.75" x14ac:dyDescent="0.25">
      <c r="B1759" s="5"/>
      <c r="C1759" s="5"/>
      <c r="D1759" s="5"/>
      <c r="E1759" s="5"/>
      <c r="F1759" s="5"/>
      <c r="G1759" s="5"/>
    </row>
    <row r="1760" spans="2:7" ht="15.75" x14ac:dyDescent="0.25">
      <c r="B1760" s="5"/>
      <c r="C1760" s="5"/>
      <c r="D1760" s="5"/>
      <c r="E1760" s="5"/>
      <c r="F1760" s="5"/>
      <c r="G1760" s="5"/>
    </row>
    <row r="1761" spans="2:7" ht="15.75" x14ac:dyDescent="0.25">
      <c r="B1761" s="5"/>
      <c r="C1761" s="5"/>
      <c r="D1761" s="5"/>
      <c r="E1761" s="5"/>
      <c r="F1761" s="5"/>
      <c r="G1761" s="5"/>
    </row>
    <row r="1762" spans="2:7" ht="15.75" x14ac:dyDescent="0.25">
      <c r="B1762" s="5"/>
      <c r="C1762" s="5"/>
      <c r="D1762" s="5"/>
      <c r="E1762" s="5"/>
      <c r="F1762" s="5"/>
      <c r="G1762" s="5"/>
    </row>
    <row r="1763" spans="2:7" ht="15.75" x14ac:dyDescent="0.25">
      <c r="B1763" s="5"/>
      <c r="C1763" s="5"/>
      <c r="D1763" s="5"/>
      <c r="E1763" s="5"/>
      <c r="F1763" s="5"/>
      <c r="G1763" s="5"/>
    </row>
    <row r="1764" spans="2:7" ht="15.75" x14ac:dyDescent="0.25">
      <c r="B1764" s="5"/>
      <c r="C1764" s="5"/>
      <c r="D1764" s="5"/>
      <c r="E1764" s="5"/>
      <c r="F1764" s="5"/>
      <c r="G1764" s="5"/>
    </row>
    <row r="1765" spans="2:7" ht="15.75" x14ac:dyDescent="0.25">
      <c r="B1765" s="5"/>
      <c r="C1765" s="5"/>
      <c r="D1765" s="5"/>
      <c r="E1765" s="5"/>
      <c r="F1765" s="5"/>
      <c r="G1765" s="5"/>
    </row>
    <row r="1766" spans="2:7" ht="15.75" x14ac:dyDescent="0.25">
      <c r="B1766" s="5"/>
      <c r="C1766" s="5"/>
      <c r="D1766" s="5"/>
      <c r="E1766" s="5"/>
      <c r="F1766" s="5"/>
      <c r="G1766" s="5"/>
    </row>
    <row r="1767" spans="2:7" ht="15.75" x14ac:dyDescent="0.25">
      <c r="B1767" s="5"/>
      <c r="C1767" s="5"/>
      <c r="D1767" s="5"/>
      <c r="E1767" s="5"/>
      <c r="F1767" s="5"/>
      <c r="G1767" s="5"/>
    </row>
    <row r="1768" spans="2:7" ht="15.75" x14ac:dyDescent="0.25">
      <c r="B1768" s="5"/>
      <c r="C1768" s="5"/>
      <c r="D1768" s="5"/>
      <c r="E1768" s="5"/>
      <c r="F1768" s="5"/>
      <c r="G1768" s="5"/>
    </row>
    <row r="1769" spans="2:7" ht="15.75" x14ac:dyDescent="0.25">
      <c r="B1769" s="5"/>
      <c r="C1769" s="5"/>
      <c r="D1769" s="5"/>
      <c r="E1769" s="5"/>
      <c r="F1769" s="5"/>
      <c r="G1769" s="5"/>
    </row>
    <row r="1770" spans="2:7" ht="15.75" x14ac:dyDescent="0.25">
      <c r="B1770" s="5"/>
      <c r="C1770" s="5"/>
      <c r="D1770" s="5"/>
      <c r="E1770" s="5"/>
      <c r="F1770" s="5"/>
      <c r="G1770" s="5"/>
    </row>
    <row r="1771" spans="2:7" ht="15.75" x14ac:dyDescent="0.25">
      <c r="B1771" s="5"/>
      <c r="C1771" s="5"/>
      <c r="D1771" s="5"/>
      <c r="E1771" s="5"/>
      <c r="F1771" s="5"/>
      <c r="G1771" s="5"/>
    </row>
    <row r="1772" spans="2:7" ht="15.75" x14ac:dyDescent="0.25">
      <c r="B1772" s="5"/>
      <c r="C1772" s="5"/>
      <c r="D1772" s="5"/>
      <c r="E1772" s="5"/>
      <c r="F1772" s="5"/>
      <c r="G1772" s="5"/>
    </row>
    <row r="1773" spans="2:7" ht="15.75" x14ac:dyDescent="0.25">
      <c r="B1773" s="5"/>
      <c r="C1773" s="5"/>
      <c r="D1773" s="5"/>
      <c r="E1773" s="5"/>
      <c r="F1773" s="5"/>
      <c r="G1773" s="5"/>
    </row>
    <row r="1774" spans="2:7" ht="15.75" x14ac:dyDescent="0.25">
      <c r="B1774" s="5"/>
      <c r="C1774" s="5"/>
      <c r="D1774" s="5"/>
      <c r="E1774" s="5"/>
      <c r="F1774" s="5"/>
      <c r="G1774" s="5"/>
    </row>
    <row r="1775" spans="2:7" ht="15.75" x14ac:dyDescent="0.25">
      <c r="B1775" s="5"/>
      <c r="C1775" s="5"/>
      <c r="D1775" s="5"/>
      <c r="E1775" s="5"/>
      <c r="F1775" s="5"/>
      <c r="G1775" s="5"/>
    </row>
    <row r="1776" spans="2:7" ht="15.75" x14ac:dyDescent="0.25">
      <c r="B1776" s="5"/>
      <c r="C1776" s="5"/>
      <c r="D1776" s="5"/>
      <c r="E1776" s="5"/>
      <c r="F1776" s="5"/>
      <c r="G1776" s="5"/>
    </row>
    <row r="1777" spans="2:7" ht="15.75" x14ac:dyDescent="0.25">
      <c r="B1777" s="5"/>
      <c r="C1777" s="5"/>
      <c r="D1777" s="5"/>
      <c r="E1777" s="5"/>
      <c r="F1777" s="5"/>
      <c r="G1777" s="5"/>
    </row>
    <row r="1778" spans="2:7" ht="15.75" x14ac:dyDescent="0.25">
      <c r="B1778" s="5"/>
      <c r="C1778" s="5"/>
      <c r="D1778" s="5"/>
      <c r="E1778" s="5"/>
      <c r="F1778" s="5"/>
      <c r="G1778" s="5"/>
    </row>
    <row r="1779" spans="2:7" ht="15.75" x14ac:dyDescent="0.25">
      <c r="B1779" s="5"/>
      <c r="C1779" s="5"/>
      <c r="D1779" s="5"/>
      <c r="E1779" s="5"/>
      <c r="F1779" s="5"/>
      <c r="G1779" s="5"/>
    </row>
    <row r="1780" spans="2:7" ht="15.75" x14ac:dyDescent="0.25">
      <c r="B1780" s="5"/>
      <c r="C1780" s="5"/>
      <c r="D1780" s="5"/>
      <c r="E1780" s="5"/>
      <c r="F1780" s="5"/>
      <c r="G1780" s="5"/>
    </row>
    <row r="1781" spans="2:7" ht="15.75" x14ac:dyDescent="0.25">
      <c r="B1781" s="5"/>
      <c r="C1781" s="5"/>
      <c r="D1781" s="5"/>
      <c r="E1781" s="5"/>
      <c r="F1781" s="5"/>
      <c r="G1781" s="5"/>
    </row>
    <row r="1782" spans="2:7" ht="15.75" x14ac:dyDescent="0.25">
      <c r="B1782" s="5"/>
      <c r="C1782" s="5"/>
      <c r="D1782" s="5"/>
      <c r="E1782" s="5"/>
      <c r="F1782" s="5"/>
      <c r="G1782" s="5"/>
    </row>
    <row r="1783" spans="2:7" ht="15.75" x14ac:dyDescent="0.25">
      <c r="B1783" s="5"/>
      <c r="C1783" s="5"/>
      <c r="D1783" s="5"/>
      <c r="E1783" s="5"/>
      <c r="F1783" s="5"/>
      <c r="G1783" s="5"/>
    </row>
    <row r="1784" spans="2:7" ht="15.75" x14ac:dyDescent="0.25">
      <c r="B1784" s="5"/>
      <c r="C1784" s="5"/>
      <c r="D1784" s="5"/>
      <c r="E1784" s="5"/>
      <c r="F1784" s="5"/>
      <c r="G1784" s="5"/>
    </row>
    <row r="1785" spans="2:7" ht="15.75" x14ac:dyDescent="0.25">
      <c r="B1785" s="5"/>
      <c r="C1785" s="5"/>
      <c r="D1785" s="5"/>
      <c r="E1785" s="5"/>
      <c r="F1785" s="5"/>
      <c r="G1785" s="5"/>
    </row>
    <row r="1786" spans="2:7" ht="15.75" x14ac:dyDescent="0.25">
      <c r="B1786" s="5"/>
      <c r="C1786" s="5"/>
      <c r="D1786" s="5"/>
      <c r="E1786" s="5"/>
      <c r="F1786" s="5"/>
      <c r="G1786" s="5"/>
    </row>
    <row r="1787" spans="2:7" ht="15.75" x14ac:dyDescent="0.25">
      <c r="B1787" s="5"/>
      <c r="C1787" s="5"/>
      <c r="D1787" s="5"/>
      <c r="E1787" s="5"/>
      <c r="F1787" s="5"/>
      <c r="G1787" s="5"/>
    </row>
    <row r="1788" spans="2:7" ht="15.75" x14ac:dyDescent="0.25">
      <c r="B1788" s="5"/>
      <c r="C1788" s="5"/>
      <c r="D1788" s="5"/>
      <c r="E1788" s="5"/>
      <c r="F1788" s="5"/>
      <c r="G1788" s="5"/>
    </row>
    <row r="1789" spans="2:7" ht="15.75" x14ac:dyDescent="0.25">
      <c r="B1789" s="5"/>
      <c r="C1789" s="5"/>
      <c r="D1789" s="5"/>
      <c r="E1789" s="5"/>
      <c r="F1789" s="5"/>
      <c r="G1789" s="5"/>
    </row>
    <row r="1790" spans="2:7" ht="15.75" x14ac:dyDescent="0.25">
      <c r="B1790" s="5"/>
      <c r="C1790" s="5"/>
      <c r="D1790" s="5"/>
      <c r="E1790" s="5"/>
      <c r="F1790" s="5"/>
      <c r="G1790" s="5"/>
    </row>
    <row r="1791" spans="2:7" ht="15.75" x14ac:dyDescent="0.25">
      <c r="B1791" s="5"/>
      <c r="C1791" s="5"/>
      <c r="D1791" s="5"/>
      <c r="E1791" s="5"/>
      <c r="F1791" s="5"/>
      <c r="G1791" s="5"/>
    </row>
    <row r="1792" spans="2:7" ht="15.75" x14ac:dyDescent="0.25">
      <c r="B1792" s="5"/>
      <c r="C1792" s="5"/>
      <c r="D1792" s="5"/>
      <c r="E1792" s="5"/>
      <c r="F1792" s="5"/>
      <c r="G1792" s="5"/>
    </row>
    <row r="1793" spans="2:7" ht="15.75" x14ac:dyDescent="0.25">
      <c r="B1793" s="5"/>
      <c r="C1793" s="5"/>
      <c r="D1793" s="5"/>
      <c r="E1793" s="5"/>
      <c r="F1793" s="5"/>
      <c r="G1793" s="5"/>
    </row>
    <row r="1794" spans="2:7" ht="15.75" x14ac:dyDescent="0.25">
      <c r="B1794" s="5"/>
      <c r="C1794" s="5"/>
      <c r="D1794" s="5"/>
      <c r="E1794" s="5"/>
      <c r="F1794" s="5"/>
      <c r="G1794" s="5"/>
    </row>
    <row r="1795" spans="2:7" ht="15.75" x14ac:dyDescent="0.25">
      <c r="B1795" s="5"/>
      <c r="C1795" s="5"/>
      <c r="D1795" s="5"/>
      <c r="E1795" s="5"/>
      <c r="F1795" s="5"/>
      <c r="G1795" s="5"/>
    </row>
    <row r="1796" spans="2:7" ht="15.75" x14ac:dyDescent="0.25">
      <c r="B1796" s="5"/>
      <c r="C1796" s="5"/>
      <c r="D1796" s="5"/>
      <c r="E1796" s="5"/>
      <c r="F1796" s="5"/>
      <c r="G1796" s="5"/>
    </row>
    <row r="1797" spans="2:7" ht="15.75" x14ac:dyDescent="0.25">
      <c r="B1797" s="5"/>
      <c r="C1797" s="5"/>
      <c r="D1797" s="5"/>
      <c r="E1797" s="5"/>
      <c r="F1797" s="5"/>
      <c r="G1797" s="5"/>
    </row>
    <row r="1798" spans="2:7" ht="15.75" x14ac:dyDescent="0.25">
      <c r="B1798" s="5"/>
      <c r="C1798" s="5"/>
      <c r="D1798" s="5"/>
      <c r="E1798" s="5"/>
      <c r="F1798" s="5"/>
      <c r="G1798" s="5"/>
    </row>
    <row r="1799" spans="2:7" ht="15.75" x14ac:dyDescent="0.25">
      <c r="B1799" s="5"/>
      <c r="C1799" s="5"/>
      <c r="D1799" s="5"/>
      <c r="E1799" s="5"/>
      <c r="F1799" s="5"/>
      <c r="G1799" s="5"/>
    </row>
    <row r="1800" spans="2:7" ht="15.75" x14ac:dyDescent="0.25">
      <c r="B1800" s="5"/>
      <c r="C1800" s="5"/>
      <c r="D1800" s="5"/>
      <c r="E1800" s="5"/>
      <c r="F1800" s="5"/>
      <c r="G1800" s="5"/>
    </row>
    <row r="1801" spans="2:7" ht="15.75" x14ac:dyDescent="0.25">
      <c r="B1801" s="5"/>
      <c r="C1801" s="5"/>
      <c r="D1801" s="5"/>
      <c r="E1801" s="5"/>
      <c r="F1801" s="5"/>
      <c r="G1801" s="5"/>
    </row>
    <row r="1802" spans="2:7" ht="15.75" x14ac:dyDescent="0.25">
      <c r="B1802" s="5"/>
      <c r="C1802" s="5"/>
      <c r="D1802" s="5"/>
      <c r="E1802" s="5"/>
      <c r="F1802" s="5"/>
      <c r="G1802" s="5"/>
    </row>
    <row r="1803" spans="2:7" ht="15.75" x14ac:dyDescent="0.25">
      <c r="B1803" s="5"/>
      <c r="C1803" s="5"/>
      <c r="D1803" s="5"/>
      <c r="E1803" s="5"/>
      <c r="F1803" s="5"/>
      <c r="G1803" s="5"/>
    </row>
    <row r="1804" spans="2:7" ht="15.75" x14ac:dyDescent="0.25">
      <c r="B1804" s="5"/>
      <c r="C1804" s="5"/>
      <c r="D1804" s="5"/>
      <c r="E1804" s="5"/>
      <c r="F1804" s="5"/>
      <c r="G1804" s="5"/>
    </row>
    <row r="1805" spans="2:7" ht="15.75" x14ac:dyDescent="0.25">
      <c r="B1805" s="5"/>
      <c r="C1805" s="5"/>
      <c r="D1805" s="5"/>
      <c r="E1805" s="5"/>
      <c r="F1805" s="5"/>
      <c r="G1805" s="5"/>
    </row>
    <row r="1806" spans="2:7" ht="15.75" x14ac:dyDescent="0.25">
      <c r="B1806" s="5"/>
      <c r="C1806" s="5"/>
      <c r="D1806" s="5"/>
      <c r="E1806" s="5"/>
      <c r="F1806" s="5"/>
      <c r="G1806" s="5"/>
    </row>
    <row r="1807" spans="2:7" ht="15.75" x14ac:dyDescent="0.25">
      <c r="B1807" s="5"/>
      <c r="C1807" s="5"/>
      <c r="D1807" s="5"/>
      <c r="E1807" s="5"/>
      <c r="F1807" s="5"/>
      <c r="G1807" s="5"/>
    </row>
    <row r="1808" spans="2:7" ht="15.75" x14ac:dyDescent="0.25">
      <c r="B1808" s="5"/>
      <c r="C1808" s="5"/>
      <c r="D1808" s="5"/>
      <c r="E1808" s="5"/>
      <c r="F1808" s="5"/>
      <c r="G1808" s="5"/>
    </row>
    <row r="1809" spans="2:7" ht="15.75" x14ac:dyDescent="0.25">
      <c r="B1809" s="5"/>
      <c r="C1809" s="5"/>
      <c r="D1809" s="5"/>
      <c r="E1809" s="5"/>
      <c r="F1809" s="5"/>
      <c r="G1809" s="5"/>
    </row>
    <row r="1810" spans="2:7" ht="15.75" x14ac:dyDescent="0.25">
      <c r="B1810" s="5"/>
      <c r="C1810" s="5"/>
      <c r="D1810" s="5"/>
      <c r="E1810" s="5"/>
      <c r="F1810" s="5"/>
      <c r="G1810" s="5"/>
    </row>
    <row r="1811" spans="2:7" ht="15.75" x14ac:dyDescent="0.25">
      <c r="B1811" s="5"/>
      <c r="C1811" s="5"/>
      <c r="D1811" s="5"/>
      <c r="E1811" s="5"/>
      <c r="F1811" s="5"/>
      <c r="G1811" s="5"/>
    </row>
    <row r="1812" spans="2:7" ht="15.75" x14ac:dyDescent="0.25">
      <c r="B1812" s="5"/>
      <c r="C1812" s="5"/>
      <c r="D1812" s="5"/>
      <c r="E1812" s="5"/>
      <c r="F1812" s="5"/>
      <c r="G1812" s="5"/>
    </row>
    <row r="1813" spans="2:7" ht="15.75" x14ac:dyDescent="0.25">
      <c r="B1813" s="5"/>
      <c r="C1813" s="5"/>
      <c r="D1813" s="5"/>
      <c r="E1813" s="5"/>
      <c r="F1813" s="5"/>
      <c r="G1813" s="5"/>
    </row>
    <row r="1814" spans="2:7" ht="15.75" x14ac:dyDescent="0.25">
      <c r="B1814" s="5"/>
      <c r="C1814" s="5"/>
      <c r="D1814" s="5"/>
      <c r="E1814" s="5"/>
      <c r="F1814" s="5"/>
      <c r="G1814" s="5"/>
    </row>
    <row r="1815" spans="2:7" ht="15.75" x14ac:dyDescent="0.25">
      <c r="B1815" s="5"/>
      <c r="C1815" s="5"/>
      <c r="D1815" s="5"/>
      <c r="E1815" s="5"/>
      <c r="F1815" s="5"/>
      <c r="G1815" s="5"/>
    </row>
    <row r="1816" spans="2:7" ht="15.75" x14ac:dyDescent="0.25">
      <c r="B1816" s="5"/>
      <c r="C1816" s="5"/>
      <c r="D1816" s="5"/>
      <c r="E1816" s="5"/>
      <c r="F1816" s="5"/>
      <c r="G1816" s="5"/>
    </row>
    <row r="1817" spans="2:7" ht="15.75" x14ac:dyDescent="0.25">
      <c r="B1817" s="5"/>
      <c r="C1817" s="5"/>
      <c r="D1817" s="5"/>
      <c r="E1817" s="5"/>
      <c r="F1817" s="5"/>
      <c r="G1817" s="5"/>
    </row>
    <row r="1818" spans="2:7" ht="15.75" x14ac:dyDescent="0.25">
      <c r="B1818" s="5"/>
      <c r="C1818" s="5"/>
      <c r="D1818" s="5"/>
      <c r="E1818" s="5"/>
      <c r="F1818" s="5"/>
      <c r="G1818" s="5"/>
    </row>
    <row r="1819" spans="2:7" ht="15.75" x14ac:dyDescent="0.25">
      <c r="B1819" s="5"/>
      <c r="C1819" s="5"/>
      <c r="D1819" s="5"/>
      <c r="E1819" s="5"/>
      <c r="F1819" s="5"/>
      <c r="G1819" s="5"/>
    </row>
    <row r="1820" spans="2:7" ht="15.75" x14ac:dyDescent="0.25">
      <c r="B1820" s="5"/>
      <c r="C1820" s="5"/>
      <c r="D1820" s="5"/>
      <c r="E1820" s="5"/>
      <c r="F1820" s="5"/>
      <c r="G1820" s="5"/>
    </row>
    <row r="1821" spans="2:7" ht="15.75" x14ac:dyDescent="0.25">
      <c r="B1821" s="5"/>
      <c r="C1821" s="5"/>
      <c r="D1821" s="5"/>
      <c r="E1821" s="5"/>
      <c r="F1821" s="5"/>
      <c r="G1821" s="5"/>
    </row>
    <row r="1822" spans="2:7" ht="15.75" x14ac:dyDescent="0.25">
      <c r="B1822" s="5"/>
      <c r="C1822" s="5"/>
      <c r="D1822" s="5"/>
      <c r="E1822" s="5"/>
      <c r="F1822" s="5"/>
      <c r="G1822" s="5"/>
    </row>
    <row r="1823" spans="2:7" ht="15.75" x14ac:dyDescent="0.25">
      <c r="B1823" s="5"/>
      <c r="C1823" s="5"/>
      <c r="D1823" s="5"/>
      <c r="E1823" s="5"/>
      <c r="F1823" s="5"/>
      <c r="G1823" s="5"/>
    </row>
    <row r="1824" spans="2:7" ht="15.75" x14ac:dyDescent="0.25">
      <c r="B1824" s="5"/>
      <c r="C1824" s="5"/>
      <c r="D1824" s="5"/>
      <c r="E1824" s="5"/>
      <c r="F1824" s="5"/>
      <c r="G1824" s="5"/>
    </row>
    <row r="1825" spans="2:7" ht="15.75" x14ac:dyDescent="0.25">
      <c r="B1825" s="5"/>
      <c r="C1825" s="5"/>
      <c r="D1825" s="5"/>
      <c r="E1825" s="5"/>
      <c r="F1825" s="5"/>
      <c r="G1825" s="5"/>
    </row>
    <row r="1826" spans="2:7" ht="15.75" x14ac:dyDescent="0.25">
      <c r="B1826" s="5"/>
      <c r="C1826" s="5"/>
      <c r="D1826" s="5"/>
      <c r="E1826" s="5"/>
      <c r="F1826" s="5"/>
      <c r="G1826" s="5"/>
    </row>
    <row r="1827" spans="2:7" ht="15.75" x14ac:dyDescent="0.25">
      <c r="B1827" s="5"/>
      <c r="C1827" s="5"/>
      <c r="D1827" s="5"/>
      <c r="E1827" s="5"/>
      <c r="F1827" s="5"/>
      <c r="G1827" s="5"/>
    </row>
    <row r="1828" spans="2:7" ht="15.75" x14ac:dyDescent="0.25">
      <c r="B1828" s="5"/>
      <c r="C1828" s="5"/>
      <c r="D1828" s="5"/>
      <c r="E1828" s="5"/>
      <c r="F1828" s="5"/>
      <c r="G1828" s="5"/>
    </row>
    <row r="1829" spans="2:7" ht="15.75" x14ac:dyDescent="0.25">
      <c r="B1829" s="5"/>
      <c r="C1829" s="5"/>
      <c r="D1829" s="5"/>
      <c r="E1829" s="5"/>
      <c r="F1829" s="5"/>
      <c r="G1829" s="5"/>
    </row>
    <row r="1830" spans="2:7" ht="15.75" x14ac:dyDescent="0.25">
      <c r="B1830" s="5"/>
      <c r="C1830" s="5"/>
      <c r="D1830" s="5"/>
      <c r="E1830" s="5"/>
      <c r="F1830" s="5"/>
      <c r="G1830" s="5"/>
    </row>
    <row r="1831" spans="2:7" ht="15.75" x14ac:dyDescent="0.25">
      <c r="B1831" s="5"/>
      <c r="C1831" s="5"/>
      <c r="D1831" s="5"/>
      <c r="E1831" s="5"/>
      <c r="F1831" s="5"/>
      <c r="G1831" s="5"/>
    </row>
    <row r="1832" spans="2:7" ht="15.75" x14ac:dyDescent="0.25">
      <c r="B1832" s="5"/>
      <c r="C1832" s="5"/>
      <c r="D1832" s="5"/>
      <c r="E1832" s="5"/>
      <c r="F1832" s="5"/>
      <c r="G1832" s="5"/>
    </row>
    <row r="1833" spans="2:7" ht="15.75" x14ac:dyDescent="0.25">
      <c r="B1833" s="5"/>
      <c r="C1833" s="5"/>
      <c r="D1833" s="5"/>
      <c r="E1833" s="5"/>
      <c r="F1833" s="5"/>
      <c r="G1833" s="5"/>
    </row>
    <row r="1834" spans="2:7" ht="15.75" x14ac:dyDescent="0.25">
      <c r="B1834" s="5"/>
      <c r="C1834" s="5"/>
      <c r="D1834" s="5"/>
      <c r="E1834" s="5"/>
      <c r="F1834" s="5"/>
      <c r="G1834" s="5"/>
    </row>
    <row r="1835" spans="2:7" ht="15.75" x14ac:dyDescent="0.25">
      <c r="B1835" s="5"/>
      <c r="C1835" s="5"/>
      <c r="D1835" s="5"/>
      <c r="E1835" s="5"/>
      <c r="F1835" s="5"/>
      <c r="G1835" s="5"/>
    </row>
    <row r="1836" spans="2:7" ht="15.75" x14ac:dyDescent="0.25">
      <c r="B1836" s="5"/>
      <c r="C1836" s="5"/>
      <c r="D1836" s="5"/>
      <c r="E1836" s="5"/>
      <c r="F1836" s="5"/>
      <c r="G1836" s="5"/>
    </row>
    <row r="1837" spans="2:7" ht="15.75" x14ac:dyDescent="0.25">
      <c r="B1837" s="5"/>
      <c r="C1837" s="5"/>
      <c r="D1837" s="5"/>
      <c r="E1837" s="5"/>
      <c r="F1837" s="5"/>
      <c r="G1837" s="5"/>
    </row>
    <row r="1838" spans="2:7" ht="15.75" x14ac:dyDescent="0.25">
      <c r="B1838" s="5"/>
      <c r="C1838" s="5"/>
      <c r="D1838" s="5"/>
      <c r="E1838" s="5"/>
      <c r="F1838" s="5"/>
      <c r="G1838" s="5"/>
    </row>
    <row r="1839" spans="2:7" ht="15.75" x14ac:dyDescent="0.25">
      <c r="B1839" s="5"/>
      <c r="C1839" s="5"/>
      <c r="D1839" s="5"/>
      <c r="E1839" s="5"/>
      <c r="F1839" s="5"/>
      <c r="G1839" s="5"/>
    </row>
    <row r="1840" spans="2:7" ht="15.75" x14ac:dyDescent="0.25">
      <c r="B1840" s="5"/>
      <c r="C1840" s="5"/>
      <c r="D1840" s="5"/>
      <c r="E1840" s="5"/>
      <c r="F1840" s="5"/>
      <c r="G1840" s="5"/>
    </row>
    <row r="1841" spans="2:7" ht="15.75" x14ac:dyDescent="0.25">
      <c r="B1841" s="5"/>
      <c r="C1841" s="5"/>
      <c r="D1841" s="5"/>
      <c r="E1841" s="5"/>
      <c r="F1841" s="5"/>
      <c r="G1841" s="5"/>
    </row>
    <row r="1842" spans="2:7" ht="15.75" x14ac:dyDescent="0.25">
      <c r="B1842" s="5"/>
      <c r="C1842" s="5"/>
      <c r="D1842" s="5"/>
      <c r="E1842" s="5"/>
      <c r="F1842" s="5"/>
      <c r="G1842" s="5"/>
    </row>
    <row r="1843" spans="2:7" ht="15.75" x14ac:dyDescent="0.25">
      <c r="B1843" s="5"/>
      <c r="C1843" s="5"/>
      <c r="D1843" s="5"/>
      <c r="E1843" s="5"/>
      <c r="F1843" s="5"/>
      <c r="G1843" s="5"/>
    </row>
    <row r="1844" spans="2:7" ht="15.75" x14ac:dyDescent="0.25">
      <c r="B1844" s="5"/>
      <c r="C1844" s="5"/>
      <c r="D1844" s="5"/>
      <c r="E1844" s="5"/>
      <c r="F1844" s="5"/>
      <c r="G1844" s="5"/>
    </row>
    <row r="1845" spans="2:7" ht="15.75" x14ac:dyDescent="0.25">
      <c r="B1845" s="5"/>
      <c r="C1845" s="5"/>
      <c r="D1845" s="5"/>
      <c r="E1845" s="5"/>
      <c r="F1845" s="5"/>
      <c r="G1845" s="5"/>
    </row>
    <row r="1846" spans="2:7" ht="15.75" x14ac:dyDescent="0.25">
      <c r="B1846" s="5"/>
      <c r="C1846" s="5"/>
      <c r="D1846" s="5"/>
      <c r="E1846" s="5"/>
      <c r="F1846" s="5"/>
      <c r="G1846" s="5"/>
    </row>
    <row r="1847" spans="2:7" ht="15.75" x14ac:dyDescent="0.25">
      <c r="B1847" s="5"/>
      <c r="C1847" s="5"/>
      <c r="D1847" s="5"/>
      <c r="E1847" s="5"/>
      <c r="F1847" s="5"/>
      <c r="G1847" s="5"/>
    </row>
    <row r="1848" spans="2:7" ht="15.75" x14ac:dyDescent="0.25">
      <c r="B1848" s="5"/>
      <c r="C1848" s="5"/>
      <c r="D1848" s="5"/>
      <c r="E1848" s="5"/>
      <c r="F1848" s="5"/>
      <c r="G1848" s="5"/>
    </row>
    <row r="1849" spans="2:7" ht="15.75" x14ac:dyDescent="0.25">
      <c r="B1849" s="5"/>
      <c r="C1849" s="5"/>
      <c r="D1849" s="5"/>
      <c r="E1849" s="5"/>
      <c r="F1849" s="5"/>
      <c r="G1849" s="5"/>
    </row>
    <row r="1850" spans="2:7" ht="15.75" x14ac:dyDescent="0.25">
      <c r="B1850" s="5"/>
      <c r="C1850" s="5"/>
      <c r="D1850" s="5"/>
      <c r="E1850" s="5"/>
      <c r="F1850" s="5"/>
      <c r="G1850" s="5"/>
    </row>
    <row r="1851" spans="2:7" ht="15.75" x14ac:dyDescent="0.25">
      <c r="B1851" s="5"/>
      <c r="C1851" s="5"/>
      <c r="D1851" s="5"/>
      <c r="E1851" s="5"/>
      <c r="F1851" s="5"/>
      <c r="G1851" s="5"/>
    </row>
    <row r="1852" spans="2:7" ht="15.75" x14ac:dyDescent="0.25">
      <c r="B1852" s="5"/>
      <c r="C1852" s="5"/>
      <c r="D1852" s="5"/>
      <c r="E1852" s="5"/>
      <c r="F1852" s="5"/>
      <c r="G1852" s="5"/>
    </row>
    <row r="1853" spans="2:7" ht="15.75" x14ac:dyDescent="0.25">
      <c r="B1853" s="5"/>
      <c r="C1853" s="5"/>
      <c r="D1853" s="5"/>
      <c r="E1853" s="5"/>
      <c r="F1853" s="5"/>
      <c r="G1853" s="5"/>
    </row>
    <row r="1854" spans="2:7" ht="15.75" x14ac:dyDescent="0.25">
      <c r="B1854" s="5"/>
      <c r="C1854" s="5"/>
      <c r="D1854" s="5"/>
      <c r="E1854" s="5"/>
      <c r="F1854" s="5"/>
      <c r="G1854" s="5"/>
    </row>
    <row r="1855" spans="2:7" ht="15.75" x14ac:dyDescent="0.25">
      <c r="B1855" s="5"/>
      <c r="C1855" s="5"/>
      <c r="D1855" s="5"/>
      <c r="E1855" s="5"/>
      <c r="F1855" s="5"/>
      <c r="G1855" s="5"/>
    </row>
    <row r="1856" spans="2:7" ht="15.75" x14ac:dyDescent="0.25">
      <c r="B1856" s="5"/>
      <c r="C1856" s="5"/>
      <c r="D1856" s="5"/>
      <c r="E1856" s="5"/>
      <c r="F1856" s="5"/>
      <c r="G1856" s="5"/>
    </row>
    <row r="1857" spans="2:7" ht="15.75" x14ac:dyDescent="0.25">
      <c r="B1857" s="5"/>
      <c r="C1857" s="5"/>
      <c r="D1857" s="5"/>
      <c r="E1857" s="5"/>
      <c r="F1857" s="5"/>
      <c r="G1857" s="5"/>
    </row>
    <row r="1858" spans="2:7" ht="15.75" x14ac:dyDescent="0.25">
      <c r="B1858" s="5"/>
      <c r="C1858" s="5"/>
      <c r="D1858" s="5"/>
      <c r="E1858" s="5"/>
      <c r="F1858" s="5"/>
      <c r="G1858" s="5"/>
    </row>
    <row r="1859" spans="2:7" ht="15.75" x14ac:dyDescent="0.25">
      <c r="B1859" s="5"/>
      <c r="C1859" s="5"/>
      <c r="D1859" s="5"/>
      <c r="E1859" s="5"/>
      <c r="F1859" s="5"/>
      <c r="G1859" s="5"/>
    </row>
    <row r="1860" spans="2:7" ht="15.75" x14ac:dyDescent="0.25">
      <c r="B1860" s="5"/>
      <c r="C1860" s="5"/>
      <c r="D1860" s="5"/>
      <c r="E1860" s="5"/>
      <c r="F1860" s="5"/>
      <c r="G1860" s="5"/>
    </row>
    <row r="1861" spans="2:7" ht="15.75" x14ac:dyDescent="0.25">
      <c r="B1861" s="5"/>
      <c r="C1861" s="5"/>
      <c r="D1861" s="5"/>
      <c r="E1861" s="5"/>
      <c r="F1861" s="5"/>
      <c r="G1861" s="5"/>
    </row>
    <row r="1862" spans="2:7" ht="15.75" x14ac:dyDescent="0.25">
      <c r="B1862" s="5"/>
      <c r="C1862" s="5"/>
      <c r="D1862" s="5"/>
      <c r="E1862" s="5"/>
      <c r="F1862" s="5"/>
      <c r="G1862" s="5"/>
    </row>
    <row r="1863" spans="2:7" ht="15.75" x14ac:dyDescent="0.25">
      <c r="B1863" s="5"/>
      <c r="C1863" s="5"/>
      <c r="D1863" s="5"/>
      <c r="E1863" s="5"/>
      <c r="F1863" s="5"/>
      <c r="G1863" s="5"/>
    </row>
    <row r="1864" spans="2:7" ht="15.75" x14ac:dyDescent="0.25">
      <c r="B1864" s="5"/>
      <c r="C1864" s="5"/>
      <c r="D1864" s="5"/>
      <c r="E1864" s="5"/>
      <c r="F1864" s="5"/>
      <c r="G1864" s="5"/>
    </row>
    <row r="1865" spans="2:7" ht="15.75" x14ac:dyDescent="0.25">
      <c r="B1865" s="5"/>
      <c r="C1865" s="5"/>
      <c r="D1865" s="5"/>
      <c r="E1865" s="5"/>
      <c r="F1865" s="5"/>
      <c r="G1865" s="5"/>
    </row>
    <row r="1866" spans="2:7" ht="15.75" x14ac:dyDescent="0.25">
      <c r="B1866" s="5"/>
      <c r="C1866" s="5"/>
      <c r="D1866" s="5"/>
      <c r="E1866" s="5"/>
      <c r="F1866" s="5"/>
      <c r="G1866" s="5"/>
    </row>
    <row r="1867" spans="2:7" ht="15.75" x14ac:dyDescent="0.25">
      <c r="B1867" s="5"/>
      <c r="C1867" s="5"/>
      <c r="D1867" s="5"/>
      <c r="E1867" s="5"/>
      <c r="F1867" s="5"/>
      <c r="G1867" s="5"/>
    </row>
    <row r="1868" spans="2:7" ht="15.75" x14ac:dyDescent="0.25">
      <c r="B1868" s="5"/>
      <c r="C1868" s="5"/>
      <c r="D1868" s="5"/>
      <c r="E1868" s="5"/>
      <c r="F1868" s="5"/>
      <c r="G1868" s="5"/>
    </row>
    <row r="1869" spans="2:7" ht="15.75" x14ac:dyDescent="0.25">
      <c r="B1869" s="5"/>
      <c r="C1869" s="5"/>
      <c r="D1869" s="5"/>
      <c r="E1869" s="5"/>
      <c r="F1869" s="5"/>
      <c r="G1869" s="5"/>
    </row>
    <row r="1870" spans="2:7" ht="15.75" x14ac:dyDescent="0.25">
      <c r="B1870" s="5"/>
      <c r="C1870" s="5"/>
      <c r="D1870" s="5"/>
      <c r="E1870" s="5"/>
      <c r="F1870" s="5"/>
      <c r="G1870" s="5"/>
    </row>
    <row r="1871" spans="2:7" ht="15.75" x14ac:dyDescent="0.25">
      <c r="B1871" s="5"/>
      <c r="C1871" s="5"/>
      <c r="D1871" s="5"/>
      <c r="E1871" s="5"/>
      <c r="F1871" s="5"/>
      <c r="G1871" s="5"/>
    </row>
    <row r="1872" spans="2:7" ht="15.75" x14ac:dyDescent="0.25">
      <c r="B1872" s="5"/>
      <c r="C1872" s="5"/>
      <c r="D1872" s="5"/>
      <c r="E1872" s="5"/>
      <c r="F1872" s="5"/>
      <c r="G1872" s="5"/>
    </row>
    <row r="1873" spans="2:7" ht="15.75" x14ac:dyDescent="0.25">
      <c r="B1873" s="5"/>
      <c r="C1873" s="5"/>
      <c r="D1873" s="5"/>
      <c r="E1873" s="5"/>
      <c r="F1873" s="5"/>
      <c r="G1873" s="5"/>
    </row>
    <row r="1874" spans="2:7" ht="15.75" x14ac:dyDescent="0.25">
      <c r="B1874" s="5"/>
      <c r="C1874" s="5"/>
      <c r="D1874" s="5"/>
      <c r="E1874" s="5"/>
      <c r="F1874" s="5"/>
      <c r="G1874" s="5"/>
    </row>
    <row r="1875" spans="2:7" ht="15.75" x14ac:dyDescent="0.25">
      <c r="B1875" s="5"/>
      <c r="C1875" s="5"/>
      <c r="D1875" s="5"/>
      <c r="E1875" s="5"/>
      <c r="F1875" s="5"/>
      <c r="G1875" s="5"/>
    </row>
    <row r="1876" spans="2:7" ht="15.75" x14ac:dyDescent="0.25">
      <c r="B1876" s="5"/>
      <c r="C1876" s="5"/>
      <c r="D1876" s="5"/>
      <c r="E1876" s="5"/>
      <c r="F1876" s="5"/>
      <c r="G1876" s="5"/>
    </row>
    <row r="1877" spans="2:7" ht="15.75" x14ac:dyDescent="0.25">
      <c r="B1877" s="5"/>
      <c r="C1877" s="5"/>
      <c r="D1877" s="5"/>
      <c r="E1877" s="5"/>
      <c r="F1877" s="5"/>
      <c r="G1877" s="5"/>
    </row>
    <row r="1878" spans="2:7" ht="15.75" x14ac:dyDescent="0.25">
      <c r="B1878" s="5"/>
      <c r="C1878" s="5"/>
      <c r="D1878" s="5"/>
      <c r="E1878" s="5"/>
      <c r="F1878" s="5"/>
      <c r="G1878" s="5"/>
    </row>
    <row r="1879" spans="2:7" ht="15.75" x14ac:dyDescent="0.25">
      <c r="B1879" s="5"/>
      <c r="C1879" s="5"/>
      <c r="D1879" s="5"/>
      <c r="E1879" s="5"/>
      <c r="F1879" s="5"/>
      <c r="G1879" s="5"/>
    </row>
    <row r="1880" spans="2:7" ht="15.75" x14ac:dyDescent="0.25">
      <c r="B1880" s="5"/>
      <c r="C1880" s="5"/>
      <c r="D1880" s="5"/>
      <c r="E1880" s="5"/>
      <c r="F1880" s="5"/>
      <c r="G1880" s="5"/>
    </row>
    <row r="1881" spans="2:7" ht="15.75" x14ac:dyDescent="0.25">
      <c r="B1881" s="5"/>
      <c r="C1881" s="5"/>
      <c r="D1881" s="5"/>
      <c r="E1881" s="5"/>
      <c r="F1881" s="5"/>
      <c r="G1881" s="5"/>
    </row>
    <row r="1882" spans="2:7" ht="15.75" x14ac:dyDescent="0.25">
      <c r="B1882" s="5"/>
      <c r="C1882" s="5"/>
      <c r="D1882" s="5"/>
      <c r="E1882" s="5"/>
      <c r="F1882" s="5"/>
      <c r="G1882" s="5"/>
    </row>
    <row r="1883" spans="2:7" ht="15.75" x14ac:dyDescent="0.25">
      <c r="B1883" s="5"/>
      <c r="C1883" s="5"/>
      <c r="D1883" s="5"/>
      <c r="E1883" s="5"/>
      <c r="F1883" s="5"/>
      <c r="G1883" s="5"/>
    </row>
    <row r="1884" spans="2:7" ht="15.75" x14ac:dyDescent="0.25">
      <c r="B1884" s="5"/>
      <c r="C1884" s="5"/>
      <c r="D1884" s="5"/>
      <c r="E1884" s="5"/>
      <c r="F1884" s="5"/>
      <c r="G1884" s="5"/>
    </row>
    <row r="1885" spans="2:7" ht="15.75" x14ac:dyDescent="0.25">
      <c r="B1885" s="5"/>
      <c r="C1885" s="5"/>
      <c r="D1885" s="5"/>
      <c r="E1885" s="5"/>
      <c r="F1885" s="5"/>
      <c r="G1885" s="5"/>
    </row>
    <row r="1886" spans="2:7" ht="15.75" x14ac:dyDescent="0.25">
      <c r="B1886" s="5"/>
      <c r="C1886" s="5"/>
      <c r="D1886" s="5"/>
      <c r="E1886" s="5"/>
      <c r="F1886" s="5"/>
      <c r="G1886" s="5"/>
    </row>
    <row r="1887" spans="2:7" ht="15.75" x14ac:dyDescent="0.25">
      <c r="B1887" s="5"/>
      <c r="C1887" s="5"/>
      <c r="D1887" s="5"/>
      <c r="E1887" s="5"/>
      <c r="F1887" s="5"/>
      <c r="G1887" s="5"/>
    </row>
    <row r="1888" spans="2:7" ht="15.75" x14ac:dyDescent="0.25">
      <c r="B1888" s="5"/>
      <c r="C1888" s="5"/>
      <c r="D1888" s="5"/>
      <c r="E1888" s="5"/>
      <c r="F1888" s="5"/>
      <c r="G1888" s="5"/>
    </row>
    <row r="1889" spans="2:7" ht="15.75" x14ac:dyDescent="0.25">
      <c r="B1889" s="5"/>
      <c r="C1889" s="5"/>
      <c r="D1889" s="5"/>
      <c r="E1889" s="5"/>
      <c r="F1889" s="5"/>
      <c r="G1889" s="5"/>
    </row>
    <row r="1890" spans="2:7" ht="15.75" x14ac:dyDescent="0.25">
      <c r="B1890" s="5"/>
      <c r="C1890" s="5"/>
      <c r="D1890" s="5"/>
      <c r="E1890" s="5"/>
      <c r="F1890" s="5"/>
      <c r="G1890" s="5"/>
    </row>
    <row r="1891" spans="2:7" ht="15.75" x14ac:dyDescent="0.25">
      <c r="B1891" s="5"/>
      <c r="C1891" s="5"/>
      <c r="D1891" s="5"/>
      <c r="E1891" s="5"/>
      <c r="F1891" s="5"/>
      <c r="G1891" s="5"/>
    </row>
    <row r="1892" spans="2:7" ht="15.75" x14ac:dyDescent="0.25">
      <c r="B1892" s="5"/>
      <c r="C1892" s="5"/>
      <c r="D1892" s="5"/>
      <c r="E1892" s="5"/>
      <c r="F1892" s="5"/>
      <c r="G1892" s="5"/>
    </row>
    <row r="1893" spans="2:7" ht="15.75" x14ac:dyDescent="0.25">
      <c r="B1893" s="5"/>
      <c r="C1893" s="5"/>
      <c r="D1893" s="5"/>
      <c r="E1893" s="5"/>
      <c r="F1893" s="5"/>
      <c r="G1893" s="5"/>
    </row>
    <row r="1894" spans="2:7" ht="15.75" x14ac:dyDescent="0.25">
      <c r="B1894" s="5"/>
      <c r="C1894" s="5"/>
      <c r="D1894" s="5"/>
      <c r="E1894" s="5"/>
      <c r="F1894" s="5"/>
      <c r="G1894" s="5"/>
    </row>
    <row r="1895" spans="2:7" ht="15.75" x14ac:dyDescent="0.25">
      <c r="B1895" s="5"/>
      <c r="C1895" s="5"/>
      <c r="D1895" s="5"/>
      <c r="E1895" s="5"/>
      <c r="F1895" s="5"/>
      <c r="G1895" s="5"/>
    </row>
    <row r="1896" spans="2:7" ht="15.75" x14ac:dyDescent="0.25">
      <c r="B1896" s="5"/>
      <c r="C1896" s="5"/>
      <c r="D1896" s="5"/>
      <c r="E1896" s="5"/>
      <c r="F1896" s="5"/>
      <c r="G1896" s="5"/>
    </row>
    <row r="1897" spans="2:7" ht="15.75" x14ac:dyDescent="0.25">
      <c r="B1897" s="5"/>
      <c r="C1897" s="5"/>
      <c r="D1897" s="5"/>
      <c r="E1897" s="5"/>
      <c r="F1897" s="5"/>
      <c r="G1897" s="5"/>
    </row>
    <row r="1898" spans="2:7" ht="15.75" x14ac:dyDescent="0.25">
      <c r="B1898" s="5"/>
      <c r="C1898" s="5"/>
      <c r="D1898" s="5"/>
      <c r="E1898" s="5"/>
      <c r="F1898" s="5"/>
      <c r="G1898" s="5"/>
    </row>
    <row r="1899" spans="2:7" ht="15.75" x14ac:dyDescent="0.25">
      <c r="B1899" s="5"/>
      <c r="C1899" s="5"/>
      <c r="D1899" s="5"/>
      <c r="E1899" s="5"/>
      <c r="F1899" s="5"/>
      <c r="G1899" s="5"/>
    </row>
    <row r="1900" spans="2:7" ht="15.75" x14ac:dyDescent="0.25">
      <c r="B1900" s="5"/>
      <c r="C1900" s="5"/>
      <c r="D1900" s="5"/>
      <c r="E1900" s="5"/>
      <c r="F1900" s="5"/>
      <c r="G1900" s="5"/>
    </row>
    <row r="1901" spans="2:7" ht="15.75" x14ac:dyDescent="0.25">
      <c r="B1901" s="5"/>
      <c r="C1901" s="5"/>
      <c r="D1901" s="5"/>
      <c r="E1901" s="5"/>
      <c r="F1901" s="5"/>
      <c r="G1901" s="5"/>
    </row>
    <row r="1902" spans="2:7" ht="15.75" x14ac:dyDescent="0.25">
      <c r="B1902" s="5"/>
      <c r="C1902" s="5"/>
      <c r="D1902" s="5"/>
      <c r="E1902" s="5"/>
      <c r="F1902" s="5"/>
      <c r="G1902" s="5"/>
    </row>
    <row r="1903" spans="2:7" ht="15.75" x14ac:dyDescent="0.25">
      <c r="B1903" s="5"/>
      <c r="C1903" s="5"/>
      <c r="D1903" s="5"/>
      <c r="E1903" s="5"/>
      <c r="F1903" s="5"/>
      <c r="G1903" s="5"/>
    </row>
    <row r="1904" spans="2:7" ht="15.75" x14ac:dyDescent="0.25">
      <c r="B1904" s="5"/>
      <c r="C1904" s="5"/>
      <c r="D1904" s="5"/>
      <c r="E1904" s="5"/>
      <c r="F1904" s="5"/>
      <c r="G1904" s="5"/>
    </row>
    <row r="1905" spans="2:7" ht="15.75" x14ac:dyDescent="0.25">
      <c r="B1905" s="5"/>
      <c r="C1905" s="5"/>
      <c r="D1905" s="5"/>
      <c r="E1905" s="5"/>
      <c r="F1905" s="5"/>
      <c r="G1905" s="5"/>
    </row>
    <row r="1906" spans="2:7" ht="15.75" x14ac:dyDescent="0.25">
      <c r="B1906" s="5"/>
      <c r="C1906" s="5"/>
      <c r="D1906" s="5"/>
      <c r="E1906" s="5"/>
      <c r="F1906" s="5"/>
      <c r="G1906" s="5"/>
    </row>
    <row r="1907" spans="2:7" ht="15.75" x14ac:dyDescent="0.25">
      <c r="B1907" s="5"/>
      <c r="C1907" s="5"/>
      <c r="D1907" s="5"/>
      <c r="E1907" s="5"/>
      <c r="F1907" s="5"/>
      <c r="G1907" s="5"/>
    </row>
    <row r="1908" spans="2:7" ht="15.75" x14ac:dyDescent="0.25">
      <c r="B1908" s="5"/>
      <c r="C1908" s="5"/>
      <c r="D1908" s="5"/>
      <c r="E1908" s="5"/>
      <c r="F1908" s="5"/>
      <c r="G1908" s="5"/>
    </row>
    <row r="1909" spans="2:7" ht="15.75" x14ac:dyDescent="0.25">
      <c r="B1909" s="5"/>
      <c r="C1909" s="5"/>
      <c r="D1909" s="5"/>
      <c r="E1909" s="5"/>
      <c r="F1909" s="5"/>
      <c r="G1909" s="5"/>
    </row>
    <row r="1910" spans="2:7" ht="15.75" x14ac:dyDescent="0.25">
      <c r="B1910" s="5"/>
      <c r="C1910" s="5"/>
      <c r="D1910" s="5"/>
      <c r="E1910" s="5"/>
      <c r="F1910" s="5"/>
      <c r="G1910" s="5"/>
    </row>
    <row r="1911" spans="2:7" ht="15.75" x14ac:dyDescent="0.25">
      <c r="B1911" s="5"/>
      <c r="C1911" s="5"/>
      <c r="D1911" s="5"/>
      <c r="E1911" s="5"/>
      <c r="F1911" s="5"/>
      <c r="G1911" s="5"/>
    </row>
    <row r="1912" spans="2:7" ht="15.75" x14ac:dyDescent="0.25">
      <c r="B1912" s="5"/>
      <c r="C1912" s="5"/>
      <c r="D1912" s="5"/>
      <c r="E1912" s="5"/>
      <c r="F1912" s="5"/>
      <c r="G1912" s="5"/>
    </row>
    <row r="1913" spans="2:7" ht="15.75" x14ac:dyDescent="0.25">
      <c r="B1913" s="5"/>
      <c r="C1913" s="5"/>
      <c r="D1913" s="5"/>
      <c r="E1913" s="5"/>
      <c r="F1913" s="5"/>
      <c r="G1913" s="5"/>
    </row>
    <row r="1914" spans="2:7" ht="15.75" x14ac:dyDescent="0.25">
      <c r="B1914" s="5"/>
      <c r="C1914" s="5"/>
      <c r="D1914" s="5"/>
      <c r="E1914" s="5"/>
      <c r="F1914" s="5"/>
      <c r="G1914" s="5"/>
    </row>
    <row r="1915" spans="2:7" ht="15.75" x14ac:dyDescent="0.25">
      <c r="B1915" s="5"/>
      <c r="C1915" s="5"/>
      <c r="D1915" s="5"/>
      <c r="E1915" s="5"/>
      <c r="F1915" s="5"/>
      <c r="G1915" s="5"/>
    </row>
    <row r="1916" spans="2:7" ht="15.75" x14ac:dyDescent="0.25">
      <c r="B1916" s="5"/>
      <c r="C1916" s="5"/>
      <c r="D1916" s="5"/>
      <c r="E1916" s="5"/>
      <c r="F1916" s="5"/>
      <c r="G1916" s="5"/>
    </row>
    <row r="1917" spans="2:7" ht="15.75" x14ac:dyDescent="0.25">
      <c r="B1917" s="5"/>
      <c r="C1917" s="5"/>
      <c r="D1917" s="5"/>
      <c r="E1917" s="5"/>
      <c r="F1917" s="5"/>
      <c r="G1917" s="5"/>
    </row>
    <row r="1918" spans="2:7" ht="15.75" x14ac:dyDescent="0.25">
      <c r="B1918" s="5"/>
      <c r="C1918" s="5"/>
      <c r="D1918" s="5"/>
      <c r="E1918" s="5"/>
      <c r="F1918" s="5"/>
      <c r="G1918" s="5"/>
    </row>
    <row r="1919" spans="2:7" ht="15.75" x14ac:dyDescent="0.25">
      <c r="B1919" s="5"/>
      <c r="C1919" s="5"/>
      <c r="D1919" s="5"/>
      <c r="E1919" s="5"/>
      <c r="F1919" s="5"/>
      <c r="G1919" s="5"/>
    </row>
    <row r="1920" spans="2:7" ht="15.75" x14ac:dyDescent="0.25">
      <c r="B1920" s="5"/>
      <c r="C1920" s="5"/>
      <c r="D1920" s="5"/>
      <c r="E1920" s="5"/>
      <c r="F1920" s="5"/>
      <c r="G1920" s="5"/>
    </row>
    <row r="1921" spans="2:7" ht="15.75" x14ac:dyDescent="0.25">
      <c r="B1921" s="5"/>
      <c r="C1921" s="5"/>
      <c r="D1921" s="5"/>
      <c r="E1921" s="5"/>
      <c r="F1921" s="5"/>
      <c r="G1921" s="5"/>
    </row>
    <row r="1922" spans="2:7" ht="15.75" x14ac:dyDescent="0.25">
      <c r="B1922" s="5"/>
      <c r="C1922" s="5"/>
      <c r="D1922" s="5"/>
      <c r="E1922" s="5"/>
      <c r="F1922" s="5"/>
      <c r="G1922" s="5"/>
    </row>
    <row r="1923" spans="2:7" ht="15.75" x14ac:dyDescent="0.25">
      <c r="B1923" s="5"/>
      <c r="C1923" s="5"/>
      <c r="D1923" s="5"/>
      <c r="E1923" s="5"/>
      <c r="F1923" s="5"/>
      <c r="G1923" s="5"/>
    </row>
    <row r="1924" spans="2:7" ht="15.75" x14ac:dyDescent="0.25">
      <c r="B1924" s="5"/>
      <c r="C1924" s="5"/>
      <c r="D1924" s="5"/>
      <c r="E1924" s="5"/>
      <c r="F1924" s="5"/>
      <c r="G1924" s="5"/>
    </row>
    <row r="1925" spans="2:7" ht="15.75" x14ac:dyDescent="0.25">
      <c r="B1925" s="5"/>
      <c r="C1925" s="5"/>
      <c r="D1925" s="5"/>
      <c r="E1925" s="5"/>
      <c r="F1925" s="5"/>
      <c r="G1925" s="5"/>
    </row>
    <row r="1926" spans="2:7" ht="15.75" x14ac:dyDescent="0.25">
      <c r="B1926" s="5"/>
      <c r="C1926" s="5"/>
      <c r="D1926" s="5"/>
      <c r="E1926" s="5"/>
      <c r="F1926" s="5"/>
      <c r="G1926" s="5"/>
    </row>
    <row r="1927" spans="2:7" ht="15.75" x14ac:dyDescent="0.25">
      <c r="B1927" s="5"/>
      <c r="C1927" s="5"/>
      <c r="D1927" s="5"/>
      <c r="E1927" s="5"/>
      <c r="F1927" s="5"/>
      <c r="G1927" s="5"/>
    </row>
    <row r="1928" spans="2:7" ht="15.75" x14ac:dyDescent="0.25">
      <c r="B1928" s="5"/>
      <c r="C1928" s="5"/>
      <c r="D1928" s="5"/>
      <c r="E1928" s="5"/>
      <c r="F1928" s="5"/>
      <c r="G1928" s="5"/>
    </row>
    <row r="1929" spans="2:7" ht="15.75" x14ac:dyDescent="0.25">
      <c r="B1929" s="5"/>
      <c r="C1929" s="5"/>
      <c r="D1929" s="5"/>
      <c r="E1929" s="5"/>
      <c r="F1929" s="5"/>
      <c r="G1929" s="5"/>
    </row>
    <row r="1930" spans="2:7" ht="15.75" x14ac:dyDescent="0.25">
      <c r="B1930" s="5"/>
      <c r="C1930" s="5"/>
      <c r="D1930" s="5"/>
      <c r="E1930" s="5"/>
      <c r="F1930" s="5"/>
      <c r="G1930" s="5"/>
    </row>
    <row r="1931" spans="2:7" ht="15.75" x14ac:dyDescent="0.25">
      <c r="B1931" s="5"/>
      <c r="C1931" s="5"/>
      <c r="D1931" s="5"/>
      <c r="E1931" s="5"/>
      <c r="F1931" s="5"/>
      <c r="G1931" s="5"/>
    </row>
    <row r="1932" spans="2:7" ht="15.75" x14ac:dyDescent="0.25">
      <c r="B1932" s="5"/>
      <c r="C1932" s="5"/>
      <c r="D1932" s="5"/>
      <c r="E1932" s="5"/>
      <c r="F1932" s="5"/>
      <c r="G1932" s="5"/>
    </row>
    <row r="1933" spans="2:7" ht="15.75" x14ac:dyDescent="0.25">
      <c r="B1933" s="5"/>
      <c r="C1933" s="5"/>
      <c r="D1933" s="5"/>
      <c r="E1933" s="5"/>
      <c r="F1933" s="5"/>
      <c r="G1933" s="5"/>
    </row>
    <row r="1934" spans="2:7" ht="15.75" x14ac:dyDescent="0.25">
      <c r="B1934" s="5"/>
      <c r="C1934" s="5"/>
      <c r="D1934" s="5"/>
      <c r="E1934" s="5"/>
      <c r="F1934" s="5"/>
      <c r="G1934" s="5"/>
    </row>
    <row r="1935" spans="2:7" ht="15.75" x14ac:dyDescent="0.25">
      <c r="B1935" s="5"/>
      <c r="C1935" s="5"/>
      <c r="D1935" s="5"/>
      <c r="E1935" s="5"/>
      <c r="F1935" s="5"/>
      <c r="G1935" s="5"/>
    </row>
    <row r="1936" spans="2:7" ht="15.75" x14ac:dyDescent="0.25">
      <c r="B1936" s="5"/>
      <c r="C1936" s="5"/>
      <c r="D1936" s="5"/>
      <c r="E1936" s="5"/>
      <c r="F1936" s="5"/>
      <c r="G1936" s="5"/>
    </row>
    <row r="1937" spans="2:7" ht="15.75" x14ac:dyDescent="0.25">
      <c r="B1937" s="5"/>
      <c r="C1937" s="5"/>
      <c r="D1937" s="5"/>
      <c r="E1937" s="5"/>
      <c r="F1937" s="5"/>
      <c r="G1937" s="5"/>
    </row>
    <row r="1938" spans="2:7" ht="15.75" x14ac:dyDescent="0.25">
      <c r="B1938" s="5"/>
      <c r="C1938" s="5"/>
      <c r="D1938" s="5"/>
      <c r="E1938" s="5"/>
      <c r="F1938" s="5"/>
      <c r="G1938" s="5"/>
    </row>
    <row r="1939" spans="2:7" ht="15.75" x14ac:dyDescent="0.25">
      <c r="B1939" s="5"/>
      <c r="C1939" s="5"/>
      <c r="D1939" s="5"/>
      <c r="E1939" s="5"/>
      <c r="F1939" s="5"/>
      <c r="G1939" s="5"/>
    </row>
    <row r="1940" spans="2:7" ht="15.75" x14ac:dyDescent="0.25">
      <c r="B1940" s="5"/>
      <c r="C1940" s="5"/>
      <c r="D1940" s="5"/>
      <c r="E1940" s="5"/>
      <c r="F1940" s="5"/>
      <c r="G1940" s="5"/>
    </row>
    <row r="1941" spans="2:7" ht="15.75" x14ac:dyDescent="0.25">
      <c r="B1941" s="5"/>
      <c r="C1941" s="5"/>
      <c r="D1941" s="5"/>
      <c r="E1941" s="5"/>
      <c r="F1941" s="5"/>
      <c r="G1941" s="5"/>
    </row>
    <row r="1942" spans="2:7" ht="15.75" x14ac:dyDescent="0.25">
      <c r="B1942" s="5"/>
      <c r="C1942" s="5"/>
      <c r="D1942" s="5"/>
      <c r="E1942" s="5"/>
      <c r="F1942" s="5"/>
      <c r="G1942" s="5"/>
    </row>
    <row r="1943" spans="2:7" ht="15.75" x14ac:dyDescent="0.25">
      <c r="B1943" s="5"/>
      <c r="C1943" s="5"/>
      <c r="D1943" s="5"/>
      <c r="E1943" s="5"/>
      <c r="F1943" s="5"/>
      <c r="G1943" s="5"/>
    </row>
    <row r="1944" spans="2:7" ht="15.75" x14ac:dyDescent="0.25">
      <c r="B1944" s="5"/>
      <c r="C1944" s="5"/>
      <c r="D1944" s="5"/>
      <c r="E1944" s="5"/>
      <c r="F1944" s="5"/>
      <c r="G1944" s="5"/>
    </row>
    <row r="1945" spans="2:7" ht="15.75" x14ac:dyDescent="0.25">
      <c r="B1945" s="5"/>
      <c r="C1945" s="5"/>
      <c r="D1945" s="5"/>
      <c r="E1945" s="5"/>
      <c r="F1945" s="5"/>
      <c r="G1945" s="5"/>
    </row>
    <row r="1946" spans="2:7" ht="15.75" x14ac:dyDescent="0.25">
      <c r="B1946" s="5"/>
      <c r="C1946" s="5"/>
      <c r="D1946" s="5"/>
      <c r="E1946" s="5"/>
      <c r="F1946" s="5"/>
      <c r="G1946" s="5"/>
    </row>
    <row r="1947" spans="2:7" ht="15.75" x14ac:dyDescent="0.25">
      <c r="B1947" s="5"/>
      <c r="C1947" s="5"/>
      <c r="D1947" s="5"/>
      <c r="E1947" s="5"/>
      <c r="F1947" s="5"/>
      <c r="G1947" s="5"/>
    </row>
    <row r="1948" spans="2:7" ht="15.75" x14ac:dyDescent="0.25">
      <c r="B1948" s="5"/>
      <c r="C1948" s="5"/>
      <c r="D1948" s="5"/>
      <c r="E1948" s="5"/>
      <c r="F1948" s="5"/>
      <c r="G1948" s="5"/>
    </row>
    <row r="1949" spans="2:7" ht="15.75" x14ac:dyDescent="0.25">
      <c r="B1949" s="5"/>
      <c r="C1949" s="5"/>
      <c r="D1949" s="5"/>
      <c r="E1949" s="5"/>
      <c r="F1949" s="5"/>
      <c r="G1949" s="5"/>
    </row>
    <row r="1950" spans="2:7" ht="15.75" x14ac:dyDescent="0.25">
      <c r="B1950" s="5"/>
      <c r="C1950" s="5"/>
      <c r="D1950" s="5"/>
      <c r="E1950" s="5"/>
      <c r="F1950" s="5"/>
      <c r="G1950" s="5"/>
    </row>
    <row r="1951" spans="2:7" ht="15.75" x14ac:dyDescent="0.25">
      <c r="B1951" s="5"/>
      <c r="C1951" s="5"/>
      <c r="D1951" s="5"/>
      <c r="E1951" s="5"/>
      <c r="F1951" s="5"/>
      <c r="G1951" s="5"/>
    </row>
    <row r="1952" spans="2:7" ht="15.75" x14ac:dyDescent="0.25">
      <c r="B1952" s="5"/>
      <c r="C1952" s="5"/>
      <c r="D1952" s="5"/>
      <c r="E1952" s="5"/>
      <c r="F1952" s="5"/>
      <c r="G1952" s="5"/>
    </row>
    <row r="1953" spans="2:7" ht="15.75" x14ac:dyDescent="0.25">
      <c r="B1953" s="5"/>
      <c r="C1953" s="5"/>
      <c r="D1953" s="5"/>
      <c r="E1953" s="5"/>
      <c r="F1953" s="5"/>
      <c r="G1953" s="5"/>
    </row>
    <row r="1954" spans="2:7" ht="15.75" x14ac:dyDescent="0.25">
      <c r="B1954" s="5"/>
      <c r="C1954" s="5"/>
      <c r="D1954" s="5"/>
      <c r="E1954" s="5"/>
      <c r="F1954" s="5"/>
      <c r="G1954" s="5"/>
    </row>
    <row r="1955" spans="2:7" ht="15.75" x14ac:dyDescent="0.25">
      <c r="B1955" s="5"/>
      <c r="C1955" s="5"/>
      <c r="D1955" s="5"/>
      <c r="E1955" s="5"/>
      <c r="F1955" s="5"/>
      <c r="G1955" s="5"/>
    </row>
    <row r="1956" spans="2:7" ht="15.75" x14ac:dyDescent="0.25">
      <c r="B1956" s="5"/>
      <c r="C1956" s="5"/>
      <c r="D1956" s="5"/>
      <c r="E1956" s="5"/>
      <c r="F1956" s="5"/>
      <c r="G1956" s="5"/>
    </row>
    <row r="1957" spans="2:7" ht="15.75" x14ac:dyDescent="0.25">
      <c r="B1957" s="5"/>
      <c r="C1957" s="5"/>
      <c r="D1957" s="5"/>
      <c r="E1957" s="5"/>
      <c r="F1957" s="5"/>
      <c r="G1957" s="5"/>
    </row>
    <row r="1958" spans="2:7" ht="15.75" x14ac:dyDescent="0.25">
      <c r="B1958" s="5"/>
      <c r="C1958" s="5"/>
      <c r="D1958" s="5"/>
      <c r="E1958" s="5"/>
      <c r="F1958" s="5"/>
      <c r="G1958" s="5"/>
    </row>
    <row r="1959" spans="2:7" ht="15.75" x14ac:dyDescent="0.25">
      <c r="B1959" s="5"/>
      <c r="C1959" s="5"/>
      <c r="D1959" s="5"/>
      <c r="E1959" s="5"/>
      <c r="F1959" s="5"/>
      <c r="G1959" s="5"/>
    </row>
    <row r="1960" spans="2:7" ht="15.75" x14ac:dyDescent="0.25">
      <c r="B1960" s="5"/>
      <c r="C1960" s="5"/>
      <c r="D1960" s="5"/>
      <c r="E1960" s="5"/>
      <c r="F1960" s="5"/>
      <c r="G1960" s="5"/>
    </row>
    <row r="1961" spans="2:7" ht="15.75" x14ac:dyDescent="0.25">
      <c r="B1961" s="5"/>
      <c r="C1961" s="5"/>
      <c r="D1961" s="5"/>
      <c r="E1961" s="5"/>
      <c r="F1961" s="5"/>
      <c r="G1961" s="5"/>
    </row>
    <row r="1962" spans="2:7" ht="15.75" x14ac:dyDescent="0.25">
      <c r="B1962" s="5"/>
      <c r="C1962" s="5"/>
      <c r="D1962" s="5"/>
      <c r="E1962" s="5"/>
      <c r="F1962" s="5"/>
      <c r="G1962" s="5"/>
    </row>
    <row r="1963" spans="2:7" ht="15.75" x14ac:dyDescent="0.25">
      <c r="B1963" s="5"/>
      <c r="C1963" s="5"/>
      <c r="D1963" s="5"/>
      <c r="E1963" s="5"/>
      <c r="F1963" s="5"/>
      <c r="G1963" s="5"/>
    </row>
    <row r="1964" spans="2:7" ht="15.75" x14ac:dyDescent="0.25">
      <c r="B1964" s="5"/>
      <c r="C1964" s="5"/>
      <c r="D1964" s="5"/>
      <c r="E1964" s="5"/>
      <c r="F1964" s="5"/>
      <c r="G1964" s="5"/>
    </row>
    <row r="1965" spans="2:7" ht="15.75" x14ac:dyDescent="0.25">
      <c r="B1965" s="5"/>
      <c r="C1965" s="5"/>
      <c r="D1965" s="5"/>
      <c r="E1965" s="5"/>
      <c r="F1965" s="5"/>
      <c r="G1965" s="5"/>
    </row>
    <row r="1966" spans="2:7" ht="15.75" x14ac:dyDescent="0.25">
      <c r="B1966" s="5"/>
      <c r="C1966" s="5"/>
      <c r="D1966" s="5"/>
      <c r="E1966" s="5"/>
      <c r="F1966" s="5"/>
      <c r="G1966" s="5"/>
    </row>
    <row r="1967" spans="2:7" ht="15.75" x14ac:dyDescent="0.25">
      <c r="B1967" s="5"/>
      <c r="C1967" s="5"/>
      <c r="D1967" s="5"/>
      <c r="E1967" s="5"/>
      <c r="F1967" s="5"/>
      <c r="G1967" s="5"/>
    </row>
    <row r="1968" spans="2:7" ht="15.75" x14ac:dyDescent="0.25">
      <c r="B1968" s="5"/>
      <c r="C1968" s="5"/>
      <c r="D1968" s="5"/>
      <c r="E1968" s="5"/>
      <c r="F1968" s="5"/>
      <c r="G1968" s="5"/>
    </row>
    <row r="1969" spans="2:7" ht="15.75" x14ac:dyDescent="0.25">
      <c r="B1969" s="5"/>
      <c r="C1969" s="5"/>
      <c r="D1969" s="5"/>
      <c r="E1969" s="5"/>
      <c r="F1969" s="5"/>
      <c r="G1969" s="5"/>
    </row>
    <row r="1970" spans="2:7" ht="15.75" x14ac:dyDescent="0.25">
      <c r="B1970" s="5"/>
      <c r="C1970" s="5"/>
      <c r="D1970" s="5"/>
      <c r="E1970" s="5"/>
      <c r="F1970" s="5"/>
      <c r="G1970" s="5"/>
    </row>
    <row r="1971" spans="2:7" ht="15.75" x14ac:dyDescent="0.25">
      <c r="B1971" s="5"/>
      <c r="C1971" s="5"/>
      <c r="D1971" s="5"/>
      <c r="E1971" s="5"/>
      <c r="F1971" s="5"/>
      <c r="G1971" s="5"/>
    </row>
    <row r="1972" spans="2:7" ht="15.75" x14ac:dyDescent="0.25">
      <c r="B1972" s="5"/>
      <c r="C1972" s="5"/>
      <c r="D1972" s="5"/>
      <c r="E1972" s="5"/>
      <c r="F1972" s="5"/>
      <c r="G1972" s="5"/>
    </row>
    <row r="1973" spans="2:7" ht="15.75" x14ac:dyDescent="0.25">
      <c r="B1973" s="5"/>
      <c r="C1973" s="5"/>
      <c r="D1973" s="5"/>
      <c r="E1973" s="5"/>
      <c r="F1973" s="5"/>
      <c r="G1973" s="5"/>
    </row>
    <row r="1974" spans="2:7" ht="15.75" x14ac:dyDescent="0.25">
      <c r="B1974" s="5"/>
      <c r="C1974" s="5"/>
      <c r="D1974" s="5"/>
      <c r="E1974" s="5"/>
      <c r="F1974" s="5"/>
      <c r="G1974" s="5"/>
    </row>
    <row r="1975" spans="2:7" ht="15.75" x14ac:dyDescent="0.25">
      <c r="B1975" s="5"/>
      <c r="C1975" s="5"/>
      <c r="D1975" s="5"/>
      <c r="E1975" s="5"/>
      <c r="F1975" s="5"/>
      <c r="G1975" s="5"/>
    </row>
    <row r="1976" spans="2:7" ht="15.75" x14ac:dyDescent="0.25">
      <c r="B1976" s="5"/>
      <c r="C1976" s="5"/>
      <c r="D1976" s="5"/>
      <c r="E1976" s="5"/>
      <c r="F1976" s="5"/>
      <c r="G1976" s="5"/>
    </row>
    <row r="1977" spans="2:7" ht="15.75" x14ac:dyDescent="0.25">
      <c r="B1977" s="5"/>
      <c r="C1977" s="5"/>
      <c r="D1977" s="5"/>
      <c r="E1977" s="5"/>
      <c r="F1977" s="5"/>
      <c r="G1977" s="5"/>
    </row>
    <row r="1978" spans="2:7" ht="15.75" x14ac:dyDescent="0.25">
      <c r="B1978" s="5"/>
      <c r="C1978" s="5"/>
      <c r="D1978" s="5"/>
      <c r="E1978" s="5"/>
      <c r="F1978" s="5"/>
      <c r="G1978" s="5"/>
    </row>
    <row r="1979" spans="2:7" ht="15.75" x14ac:dyDescent="0.25">
      <c r="B1979" s="5"/>
      <c r="C1979" s="5"/>
      <c r="D1979" s="5"/>
      <c r="E1979" s="5"/>
      <c r="F1979" s="5"/>
      <c r="G1979" s="5"/>
    </row>
    <row r="1980" spans="2:7" ht="15.75" x14ac:dyDescent="0.25">
      <c r="B1980" s="5"/>
      <c r="C1980" s="5"/>
      <c r="D1980" s="5"/>
      <c r="E1980" s="5"/>
      <c r="F1980" s="5"/>
      <c r="G1980" s="5"/>
    </row>
    <row r="1981" spans="2:7" ht="15.75" x14ac:dyDescent="0.25">
      <c r="B1981" s="5"/>
      <c r="C1981" s="5"/>
      <c r="D1981" s="5"/>
      <c r="E1981" s="5"/>
      <c r="F1981" s="5"/>
      <c r="G1981" s="5"/>
    </row>
    <row r="1982" spans="2:7" ht="15.75" x14ac:dyDescent="0.25">
      <c r="B1982" s="5"/>
      <c r="C1982" s="5"/>
      <c r="D1982" s="5"/>
      <c r="E1982" s="5"/>
      <c r="F1982" s="5"/>
      <c r="G1982" s="5"/>
    </row>
    <row r="1983" spans="2:7" ht="15.75" x14ac:dyDescent="0.25">
      <c r="B1983" s="5"/>
      <c r="C1983" s="5"/>
      <c r="D1983" s="5"/>
      <c r="E1983" s="5"/>
      <c r="F1983" s="5"/>
      <c r="G1983" s="5"/>
    </row>
    <row r="1984" spans="2:7" ht="15.75" x14ac:dyDescent="0.25">
      <c r="B1984" s="5"/>
      <c r="C1984" s="5"/>
      <c r="D1984" s="5"/>
      <c r="E1984" s="5"/>
      <c r="F1984" s="5"/>
      <c r="G1984" s="5"/>
    </row>
    <row r="1985" spans="2:7" ht="15.75" x14ac:dyDescent="0.25">
      <c r="B1985" s="5"/>
      <c r="C1985" s="5"/>
      <c r="D1985" s="5"/>
      <c r="E1985" s="5"/>
      <c r="F1985" s="5"/>
      <c r="G1985" s="5"/>
    </row>
    <row r="1986" spans="2:7" ht="15.75" x14ac:dyDescent="0.25">
      <c r="B1986" s="5"/>
      <c r="C1986" s="5"/>
      <c r="D1986" s="5"/>
      <c r="E1986" s="5"/>
      <c r="F1986" s="5"/>
      <c r="G1986" s="5"/>
    </row>
    <row r="1987" spans="2:7" ht="15.75" x14ac:dyDescent="0.25">
      <c r="B1987" s="5"/>
      <c r="C1987" s="5"/>
      <c r="D1987" s="5"/>
      <c r="E1987" s="5"/>
      <c r="F1987" s="5"/>
      <c r="G1987" s="5"/>
    </row>
    <row r="1988" spans="2:7" ht="15.75" x14ac:dyDescent="0.25">
      <c r="B1988" s="5"/>
      <c r="C1988" s="5"/>
      <c r="D1988" s="5"/>
      <c r="E1988" s="5"/>
      <c r="F1988" s="5"/>
      <c r="G1988" s="5"/>
    </row>
    <row r="1989" spans="2:7" ht="15.75" x14ac:dyDescent="0.25">
      <c r="B1989" s="5"/>
      <c r="C1989" s="5"/>
      <c r="D1989" s="5"/>
      <c r="E1989" s="5"/>
      <c r="F1989" s="5"/>
      <c r="G1989" s="5"/>
    </row>
    <row r="1990" spans="2:7" ht="15.75" x14ac:dyDescent="0.25">
      <c r="B1990" s="5"/>
      <c r="C1990" s="5"/>
      <c r="D1990" s="5"/>
      <c r="E1990" s="5"/>
      <c r="F1990" s="5"/>
      <c r="G1990" s="5"/>
    </row>
    <row r="1991" spans="2:7" ht="15.75" x14ac:dyDescent="0.25">
      <c r="B1991" s="5"/>
      <c r="C1991" s="5"/>
      <c r="D1991" s="5"/>
      <c r="E1991" s="5"/>
      <c r="F1991" s="5"/>
      <c r="G1991" s="5"/>
    </row>
    <row r="1992" spans="2:7" ht="15.75" x14ac:dyDescent="0.25">
      <c r="B1992" s="5"/>
      <c r="C1992" s="5"/>
      <c r="D1992" s="5"/>
      <c r="E1992" s="5"/>
      <c r="F1992" s="5"/>
      <c r="G1992" s="5"/>
    </row>
    <row r="1993" spans="2:7" ht="15.75" x14ac:dyDescent="0.25">
      <c r="B1993" s="5"/>
      <c r="C1993" s="5"/>
      <c r="D1993" s="5"/>
      <c r="E1993" s="5"/>
      <c r="F1993" s="5"/>
      <c r="G1993" s="5"/>
    </row>
    <row r="1994" spans="2:7" ht="15.75" x14ac:dyDescent="0.25">
      <c r="B1994" s="5"/>
      <c r="C1994" s="5"/>
      <c r="D1994" s="5"/>
      <c r="E1994" s="5"/>
      <c r="F1994" s="5"/>
      <c r="G1994" s="5"/>
    </row>
    <row r="1995" spans="2:7" ht="15.75" x14ac:dyDescent="0.25">
      <c r="B1995" s="5"/>
      <c r="C1995" s="5"/>
      <c r="D1995" s="5"/>
      <c r="E1995" s="5"/>
      <c r="F1995" s="5"/>
      <c r="G1995" s="5"/>
    </row>
    <row r="1996" spans="2:7" ht="15.75" x14ac:dyDescent="0.25">
      <c r="B1996" s="5"/>
      <c r="C1996" s="5"/>
      <c r="D1996" s="5"/>
      <c r="E1996" s="5"/>
      <c r="F1996" s="5"/>
      <c r="G1996" s="5"/>
    </row>
    <row r="1997" spans="2:7" ht="15.75" x14ac:dyDescent="0.25">
      <c r="B1997" s="5"/>
      <c r="C1997" s="5"/>
      <c r="D1997" s="5"/>
      <c r="E1997" s="5"/>
      <c r="F1997" s="5"/>
      <c r="G1997" s="5"/>
    </row>
    <row r="1998" spans="2:7" ht="15.75" x14ac:dyDescent="0.25">
      <c r="B1998" s="5"/>
      <c r="C1998" s="5"/>
      <c r="D1998" s="5"/>
      <c r="E1998" s="5"/>
      <c r="F1998" s="5"/>
      <c r="G1998" s="5"/>
    </row>
    <row r="1999" spans="2:7" ht="15.75" x14ac:dyDescent="0.25">
      <c r="B1999" s="5"/>
      <c r="C1999" s="5"/>
      <c r="D1999" s="5"/>
      <c r="E1999" s="5"/>
      <c r="F1999" s="5"/>
      <c r="G1999" s="5"/>
    </row>
    <row r="2000" spans="2:7" ht="15.75" x14ac:dyDescent="0.25">
      <c r="B2000" s="5"/>
      <c r="C2000" s="5"/>
      <c r="D2000" s="5"/>
      <c r="E2000" s="5"/>
      <c r="F2000" s="5"/>
      <c r="G2000" s="5"/>
    </row>
    <row r="2001" spans="2:7" ht="15.75" x14ac:dyDescent="0.25">
      <c r="B2001" s="5"/>
      <c r="C2001" s="5"/>
      <c r="D2001" s="5"/>
      <c r="E2001" s="5"/>
      <c r="F2001" s="5"/>
      <c r="G2001" s="5"/>
    </row>
    <row r="2002" spans="2:7" ht="15.75" x14ac:dyDescent="0.25">
      <c r="B2002" s="5"/>
      <c r="C2002" s="5"/>
      <c r="D2002" s="5"/>
      <c r="E2002" s="5"/>
      <c r="F2002" s="5"/>
      <c r="G2002" s="5"/>
    </row>
    <row r="2003" spans="2:7" ht="15.75" x14ac:dyDescent="0.25">
      <c r="B2003" s="5"/>
      <c r="C2003" s="5"/>
      <c r="D2003" s="5"/>
      <c r="E2003" s="5"/>
      <c r="F2003" s="5"/>
      <c r="G2003" s="5"/>
    </row>
    <row r="2004" spans="2:7" ht="15.75" x14ac:dyDescent="0.25">
      <c r="B2004" s="5"/>
      <c r="C2004" s="5"/>
      <c r="D2004" s="5"/>
      <c r="E2004" s="5"/>
      <c r="F2004" s="5"/>
      <c r="G2004" s="5"/>
    </row>
    <row r="2005" spans="2:7" ht="15.75" x14ac:dyDescent="0.25">
      <c r="B2005" s="5"/>
      <c r="C2005" s="5"/>
      <c r="D2005" s="5"/>
      <c r="E2005" s="5"/>
      <c r="F2005" s="5"/>
      <c r="G2005" s="5"/>
    </row>
    <row r="2006" spans="2:7" ht="15.75" x14ac:dyDescent="0.25">
      <c r="B2006" s="5"/>
      <c r="C2006" s="5"/>
      <c r="D2006" s="5"/>
      <c r="E2006" s="5"/>
      <c r="F2006" s="5"/>
      <c r="G2006" s="5"/>
    </row>
    <row r="2007" spans="2:7" ht="15.75" x14ac:dyDescent="0.25">
      <c r="B2007" s="5"/>
      <c r="C2007" s="5"/>
      <c r="D2007" s="5"/>
      <c r="E2007" s="5"/>
      <c r="F2007" s="5"/>
      <c r="G2007" s="5"/>
    </row>
    <row r="2008" spans="2:7" ht="15.75" x14ac:dyDescent="0.25">
      <c r="B2008" s="5"/>
      <c r="C2008" s="5"/>
      <c r="D2008" s="5"/>
      <c r="E2008" s="5"/>
      <c r="F2008" s="5"/>
      <c r="G2008" s="5"/>
    </row>
    <row r="2009" spans="2:7" ht="15.75" x14ac:dyDescent="0.25">
      <c r="B2009" s="5"/>
      <c r="C2009" s="5"/>
      <c r="D2009" s="5"/>
      <c r="E2009" s="5"/>
      <c r="F2009" s="5"/>
      <c r="G2009" s="5"/>
    </row>
    <row r="2010" spans="2:7" ht="15.75" x14ac:dyDescent="0.25">
      <c r="B2010" s="5"/>
      <c r="C2010" s="5"/>
      <c r="D2010" s="5"/>
      <c r="E2010" s="5"/>
      <c r="F2010" s="5"/>
      <c r="G2010" s="5"/>
    </row>
    <row r="2011" spans="2:7" ht="15.75" x14ac:dyDescent="0.25">
      <c r="B2011" s="5"/>
      <c r="C2011" s="5"/>
      <c r="D2011" s="5"/>
      <c r="E2011" s="5"/>
      <c r="F2011" s="5"/>
      <c r="G2011" s="5"/>
    </row>
    <row r="2012" spans="2:7" ht="15.75" x14ac:dyDescent="0.25">
      <c r="B2012" s="5"/>
      <c r="C2012" s="5"/>
      <c r="D2012" s="5"/>
      <c r="E2012" s="5"/>
      <c r="F2012" s="5"/>
      <c r="G2012" s="5"/>
    </row>
    <row r="2013" spans="2:7" ht="15.75" x14ac:dyDescent="0.25">
      <c r="B2013" s="5"/>
      <c r="C2013" s="5"/>
      <c r="D2013" s="5"/>
      <c r="E2013" s="5"/>
      <c r="F2013" s="5"/>
      <c r="G2013" s="5"/>
    </row>
    <row r="2014" spans="2:7" ht="15.75" x14ac:dyDescent="0.25">
      <c r="B2014" s="5"/>
      <c r="C2014" s="5"/>
      <c r="D2014" s="5"/>
      <c r="E2014" s="5"/>
      <c r="F2014" s="5"/>
      <c r="G2014" s="5"/>
    </row>
    <row r="2015" spans="2:7" ht="15.75" x14ac:dyDescent="0.25">
      <c r="B2015" s="5"/>
      <c r="C2015" s="5"/>
      <c r="D2015" s="5"/>
      <c r="E2015" s="5"/>
      <c r="F2015" s="5"/>
      <c r="G2015" s="5"/>
    </row>
    <row r="2016" spans="2:7" ht="15.75" x14ac:dyDescent="0.25">
      <c r="B2016" s="5"/>
      <c r="C2016" s="5"/>
      <c r="D2016" s="5"/>
      <c r="E2016" s="5"/>
      <c r="F2016" s="5"/>
      <c r="G2016" s="5"/>
    </row>
    <row r="2017" spans="2:7" ht="15.75" x14ac:dyDescent="0.25">
      <c r="B2017" s="5"/>
      <c r="C2017" s="5"/>
      <c r="D2017" s="5"/>
      <c r="E2017" s="5"/>
      <c r="F2017" s="5"/>
      <c r="G2017" s="5"/>
    </row>
    <row r="2018" spans="2:7" ht="15.75" x14ac:dyDescent="0.25">
      <c r="B2018" s="5"/>
      <c r="C2018" s="5"/>
      <c r="D2018" s="5"/>
      <c r="E2018" s="5"/>
      <c r="F2018" s="5"/>
      <c r="G2018" s="5"/>
    </row>
    <row r="2019" spans="2:7" ht="15.75" x14ac:dyDescent="0.25">
      <c r="B2019" s="5"/>
      <c r="C2019" s="5"/>
      <c r="D2019" s="5"/>
      <c r="E2019" s="5"/>
      <c r="F2019" s="5"/>
      <c r="G2019" s="5"/>
    </row>
    <row r="2020" spans="2:7" ht="15.75" x14ac:dyDescent="0.25">
      <c r="B2020" s="5"/>
      <c r="C2020" s="5"/>
      <c r="D2020" s="5"/>
      <c r="E2020" s="5"/>
      <c r="F2020" s="5"/>
      <c r="G2020" s="5"/>
    </row>
    <row r="2021" spans="2:7" ht="15.75" x14ac:dyDescent="0.25">
      <c r="B2021" s="5"/>
      <c r="C2021" s="5"/>
      <c r="D2021" s="5"/>
      <c r="E2021" s="5"/>
      <c r="F2021" s="5"/>
      <c r="G2021" s="5"/>
    </row>
    <row r="2022" spans="2:7" ht="15.75" x14ac:dyDescent="0.25">
      <c r="B2022" s="5"/>
      <c r="C2022" s="5"/>
      <c r="D2022" s="5"/>
      <c r="E2022" s="5"/>
      <c r="F2022" s="5"/>
      <c r="G2022" s="5"/>
    </row>
    <row r="2023" spans="2:7" ht="15.75" x14ac:dyDescent="0.25">
      <c r="B2023" s="5"/>
      <c r="C2023" s="5"/>
      <c r="D2023" s="5"/>
      <c r="E2023" s="5"/>
      <c r="F2023" s="5"/>
      <c r="G2023" s="5"/>
    </row>
    <row r="2024" spans="2:7" ht="15.75" x14ac:dyDescent="0.25">
      <c r="B2024" s="5"/>
      <c r="C2024" s="5"/>
      <c r="D2024" s="5"/>
      <c r="E2024" s="5"/>
      <c r="F2024" s="5"/>
      <c r="G2024" s="5"/>
    </row>
    <row r="2025" spans="2:7" ht="15.75" x14ac:dyDescent="0.25">
      <c r="B2025" s="5"/>
      <c r="C2025" s="5"/>
      <c r="D2025" s="5"/>
      <c r="E2025" s="5"/>
      <c r="F2025" s="5"/>
      <c r="G2025" s="5"/>
    </row>
    <row r="2026" spans="2:7" ht="15.75" x14ac:dyDescent="0.25">
      <c r="B2026" s="5"/>
      <c r="C2026" s="5"/>
      <c r="D2026" s="5"/>
      <c r="E2026" s="5"/>
      <c r="F2026" s="5"/>
      <c r="G2026" s="5"/>
    </row>
    <row r="2027" spans="2:7" ht="15.75" x14ac:dyDescent="0.25">
      <c r="B2027" s="5"/>
      <c r="C2027" s="5"/>
      <c r="D2027" s="5"/>
      <c r="E2027" s="5"/>
      <c r="F2027" s="5"/>
      <c r="G2027" s="5"/>
    </row>
    <row r="2028" spans="2:7" ht="15.75" x14ac:dyDescent="0.25">
      <c r="B2028" s="5"/>
      <c r="C2028" s="5"/>
      <c r="D2028" s="5"/>
      <c r="E2028" s="5"/>
      <c r="F2028" s="5"/>
      <c r="G2028" s="5"/>
    </row>
    <row r="2029" spans="2:7" ht="15.75" x14ac:dyDescent="0.25">
      <c r="B2029" s="5"/>
      <c r="C2029" s="5"/>
      <c r="D2029" s="5"/>
      <c r="E2029" s="5"/>
      <c r="F2029" s="5"/>
      <c r="G2029" s="5"/>
    </row>
    <row r="2030" spans="2:7" ht="15.75" x14ac:dyDescent="0.25">
      <c r="B2030" s="5"/>
      <c r="C2030" s="5"/>
      <c r="D2030" s="5"/>
      <c r="E2030" s="5"/>
      <c r="F2030" s="5"/>
      <c r="G2030" s="5"/>
    </row>
    <row r="2031" spans="2:7" ht="15.75" x14ac:dyDescent="0.25">
      <c r="B2031" s="5"/>
      <c r="C2031" s="5"/>
      <c r="D2031" s="5"/>
      <c r="E2031" s="5"/>
      <c r="F2031" s="5"/>
      <c r="G2031" s="5"/>
    </row>
    <row r="2032" spans="2:7" ht="15.75" x14ac:dyDescent="0.25">
      <c r="B2032" s="5"/>
      <c r="C2032" s="5"/>
      <c r="D2032" s="5"/>
      <c r="E2032" s="5"/>
      <c r="F2032" s="5"/>
      <c r="G2032" s="5"/>
    </row>
    <row r="2033" spans="2:7" ht="15.75" x14ac:dyDescent="0.25">
      <c r="B2033" s="5"/>
      <c r="C2033" s="5"/>
      <c r="D2033" s="5"/>
      <c r="E2033" s="5"/>
      <c r="F2033" s="5"/>
      <c r="G2033" s="5"/>
    </row>
    <row r="2034" spans="2:7" ht="15.75" x14ac:dyDescent="0.25">
      <c r="B2034" s="5"/>
      <c r="C2034" s="5"/>
      <c r="D2034" s="5"/>
      <c r="E2034" s="5"/>
      <c r="F2034" s="5"/>
      <c r="G2034" s="5"/>
    </row>
    <row r="2035" spans="2:7" ht="15.75" x14ac:dyDescent="0.25">
      <c r="B2035" s="5"/>
      <c r="C2035" s="5"/>
      <c r="D2035" s="5"/>
      <c r="E2035" s="5"/>
      <c r="F2035" s="5"/>
      <c r="G2035" s="5"/>
    </row>
    <row r="2036" spans="2:7" ht="15.75" x14ac:dyDescent="0.25">
      <c r="B2036" s="5"/>
      <c r="C2036" s="5"/>
      <c r="D2036" s="5"/>
      <c r="E2036" s="5"/>
      <c r="F2036" s="5"/>
      <c r="G2036" s="5"/>
    </row>
    <row r="2037" spans="2:7" ht="15.75" x14ac:dyDescent="0.25">
      <c r="B2037" s="5"/>
      <c r="C2037" s="5"/>
      <c r="D2037" s="5"/>
      <c r="E2037" s="5"/>
      <c r="F2037" s="5"/>
      <c r="G2037" s="5"/>
    </row>
    <row r="2038" spans="2:7" ht="15.75" x14ac:dyDescent="0.25">
      <c r="B2038" s="5"/>
      <c r="C2038" s="5"/>
      <c r="D2038" s="5"/>
      <c r="E2038" s="5"/>
      <c r="F2038" s="5"/>
      <c r="G2038" s="5"/>
    </row>
    <row r="2039" spans="2:7" ht="15.75" x14ac:dyDescent="0.25">
      <c r="B2039" s="5"/>
      <c r="C2039" s="5"/>
      <c r="D2039" s="5"/>
      <c r="E2039" s="5"/>
      <c r="F2039" s="5"/>
      <c r="G2039" s="5"/>
    </row>
    <row r="2040" spans="2:7" ht="15.75" x14ac:dyDescent="0.25">
      <c r="B2040" s="5"/>
      <c r="C2040" s="5"/>
      <c r="D2040" s="5"/>
      <c r="E2040" s="5"/>
      <c r="F2040" s="5"/>
      <c r="G2040" s="5"/>
    </row>
    <row r="2041" spans="2:7" ht="15.75" x14ac:dyDescent="0.25">
      <c r="B2041" s="5"/>
      <c r="C2041" s="5"/>
      <c r="D2041" s="5"/>
      <c r="E2041" s="5"/>
      <c r="F2041" s="5"/>
      <c r="G2041" s="5"/>
    </row>
    <row r="2042" spans="2:7" ht="15.75" x14ac:dyDescent="0.25">
      <c r="B2042" s="5"/>
      <c r="C2042" s="5"/>
      <c r="D2042" s="5"/>
      <c r="E2042" s="5"/>
      <c r="F2042" s="5"/>
      <c r="G2042" s="5"/>
    </row>
    <row r="2043" spans="2:7" ht="15.75" x14ac:dyDescent="0.25">
      <c r="B2043" s="5"/>
      <c r="C2043" s="5"/>
      <c r="D2043" s="5"/>
      <c r="E2043" s="5"/>
      <c r="F2043" s="5"/>
      <c r="G2043" s="5"/>
    </row>
    <row r="2044" spans="2:7" ht="15.75" x14ac:dyDescent="0.25">
      <c r="B2044" s="5"/>
      <c r="C2044" s="5"/>
      <c r="D2044" s="5"/>
      <c r="E2044" s="5"/>
      <c r="F2044" s="5"/>
      <c r="G2044" s="5"/>
    </row>
    <row r="2045" spans="2:7" ht="15.75" x14ac:dyDescent="0.25">
      <c r="B2045" s="5"/>
      <c r="C2045" s="5"/>
      <c r="D2045" s="5"/>
      <c r="E2045" s="5"/>
      <c r="F2045" s="5"/>
      <c r="G2045" s="5"/>
    </row>
    <row r="2046" spans="2:7" ht="15.75" x14ac:dyDescent="0.25">
      <c r="B2046" s="5"/>
      <c r="C2046" s="5"/>
      <c r="D2046" s="5"/>
      <c r="E2046" s="5"/>
      <c r="F2046" s="5"/>
      <c r="G2046" s="5"/>
    </row>
    <row r="2047" spans="2:7" ht="15.75" x14ac:dyDescent="0.25">
      <c r="B2047" s="5"/>
      <c r="C2047" s="5"/>
      <c r="D2047" s="5"/>
      <c r="E2047" s="5"/>
      <c r="F2047" s="5"/>
      <c r="G2047" s="5"/>
    </row>
    <row r="2048" spans="2:7" ht="15.75" x14ac:dyDescent="0.25">
      <c r="B2048" s="5"/>
      <c r="C2048" s="5"/>
      <c r="D2048" s="5"/>
      <c r="E2048" s="5"/>
      <c r="F2048" s="5"/>
      <c r="G2048" s="5"/>
    </row>
    <row r="2049" spans="2:7" ht="15.75" x14ac:dyDescent="0.25">
      <c r="B2049" s="5"/>
      <c r="C2049" s="5"/>
      <c r="D2049" s="5"/>
      <c r="E2049" s="5"/>
      <c r="F2049" s="5"/>
      <c r="G2049" s="5"/>
    </row>
    <row r="2050" spans="2:7" ht="15.75" x14ac:dyDescent="0.25">
      <c r="B2050" s="5"/>
      <c r="C2050" s="5"/>
      <c r="D2050" s="5"/>
      <c r="E2050" s="5"/>
      <c r="F2050" s="5"/>
      <c r="G2050" s="5"/>
    </row>
    <row r="2051" spans="2:7" ht="15.75" x14ac:dyDescent="0.25">
      <c r="B2051" s="5"/>
      <c r="C2051" s="5"/>
      <c r="D2051" s="5"/>
      <c r="E2051" s="5"/>
      <c r="F2051" s="5"/>
      <c r="G2051" s="5"/>
    </row>
    <row r="2052" spans="2:7" ht="15.75" x14ac:dyDescent="0.25">
      <c r="B2052" s="5"/>
      <c r="C2052" s="5"/>
      <c r="D2052" s="5"/>
      <c r="E2052" s="5"/>
      <c r="F2052" s="5"/>
      <c r="G2052" s="5"/>
    </row>
    <row r="2053" spans="2:7" ht="15.75" x14ac:dyDescent="0.25">
      <c r="B2053" s="5"/>
      <c r="C2053" s="5"/>
      <c r="D2053" s="5"/>
      <c r="E2053" s="5"/>
      <c r="F2053" s="5"/>
      <c r="G2053" s="5"/>
    </row>
    <row r="2054" spans="2:7" ht="15.75" x14ac:dyDescent="0.25">
      <c r="B2054" s="5"/>
      <c r="C2054" s="5"/>
      <c r="D2054" s="5"/>
      <c r="E2054" s="5"/>
      <c r="F2054" s="5"/>
      <c r="G2054" s="5"/>
    </row>
    <row r="2055" spans="2:7" ht="15.75" x14ac:dyDescent="0.25">
      <c r="B2055" s="5"/>
      <c r="C2055" s="5"/>
      <c r="D2055" s="5"/>
      <c r="E2055" s="5"/>
      <c r="F2055" s="5"/>
      <c r="G2055" s="5"/>
    </row>
    <row r="2056" spans="2:7" ht="15.75" x14ac:dyDescent="0.25">
      <c r="B2056" s="5"/>
      <c r="C2056" s="5"/>
      <c r="D2056" s="5"/>
      <c r="E2056" s="5"/>
      <c r="F2056" s="5"/>
      <c r="G2056" s="5"/>
    </row>
    <row r="2057" spans="2:7" ht="15.75" x14ac:dyDescent="0.25">
      <c r="B2057" s="5"/>
      <c r="C2057" s="5"/>
      <c r="D2057" s="5"/>
      <c r="E2057" s="5"/>
      <c r="F2057" s="5"/>
      <c r="G2057" s="5"/>
    </row>
    <row r="2058" spans="2:7" ht="15.75" x14ac:dyDescent="0.25">
      <c r="B2058" s="5"/>
      <c r="C2058" s="5"/>
      <c r="D2058" s="5"/>
      <c r="E2058" s="5"/>
      <c r="F2058" s="5"/>
      <c r="G2058" s="5"/>
    </row>
    <row r="2059" spans="2:7" ht="15.75" x14ac:dyDescent="0.25">
      <c r="B2059" s="5"/>
      <c r="C2059" s="5"/>
      <c r="D2059" s="5"/>
      <c r="E2059" s="5"/>
      <c r="F2059" s="5"/>
      <c r="G2059" s="5"/>
    </row>
    <row r="2060" spans="2:7" ht="15.75" x14ac:dyDescent="0.25">
      <c r="B2060" s="5"/>
      <c r="C2060" s="5"/>
      <c r="D2060" s="5"/>
      <c r="E2060" s="5"/>
      <c r="F2060" s="5"/>
      <c r="G2060" s="5"/>
    </row>
    <row r="2061" spans="2:7" ht="15.75" x14ac:dyDescent="0.25">
      <c r="B2061" s="5"/>
      <c r="C2061" s="5"/>
      <c r="D2061" s="5"/>
      <c r="E2061" s="5"/>
      <c r="F2061" s="5"/>
      <c r="G2061" s="5"/>
    </row>
    <row r="2062" spans="2:7" ht="15.75" x14ac:dyDescent="0.25">
      <c r="B2062" s="5"/>
      <c r="C2062" s="5"/>
      <c r="D2062" s="5"/>
      <c r="E2062" s="5"/>
      <c r="F2062" s="5"/>
      <c r="G2062" s="5"/>
    </row>
    <row r="2063" spans="2:7" ht="15.75" x14ac:dyDescent="0.25">
      <c r="B2063" s="5"/>
      <c r="C2063" s="5"/>
      <c r="D2063" s="5"/>
      <c r="E2063" s="5"/>
      <c r="F2063" s="5"/>
      <c r="G2063" s="5"/>
    </row>
    <row r="2064" spans="2:7" ht="15.75" x14ac:dyDescent="0.25">
      <c r="B2064" s="5"/>
      <c r="C2064" s="5"/>
      <c r="D2064" s="5"/>
      <c r="E2064" s="5"/>
      <c r="F2064" s="5"/>
      <c r="G2064" s="5"/>
    </row>
    <row r="2065" spans="2:7" ht="15.75" x14ac:dyDescent="0.25">
      <c r="B2065" s="5"/>
      <c r="C2065" s="5"/>
      <c r="D2065" s="5"/>
      <c r="E2065" s="5"/>
      <c r="F2065" s="5"/>
      <c r="G2065" s="5"/>
    </row>
    <row r="2066" spans="2:7" ht="15.75" x14ac:dyDescent="0.25">
      <c r="B2066" s="5"/>
      <c r="C2066" s="5"/>
      <c r="D2066" s="5"/>
      <c r="E2066" s="5"/>
      <c r="F2066" s="5"/>
      <c r="G2066" s="5"/>
    </row>
    <row r="2067" spans="2:7" ht="15.75" x14ac:dyDescent="0.25">
      <c r="B2067" s="5"/>
      <c r="C2067" s="5"/>
      <c r="D2067" s="5"/>
      <c r="E2067" s="5"/>
      <c r="F2067" s="5"/>
      <c r="G2067" s="5"/>
    </row>
    <row r="2068" spans="2:7" ht="15.75" x14ac:dyDescent="0.25">
      <c r="B2068" s="5"/>
      <c r="C2068" s="5"/>
      <c r="D2068" s="5"/>
      <c r="E2068" s="5"/>
      <c r="F2068" s="5"/>
      <c r="G2068" s="5"/>
    </row>
    <row r="2069" spans="2:7" ht="15.75" x14ac:dyDescent="0.25">
      <c r="B2069" s="5"/>
      <c r="C2069" s="5"/>
      <c r="D2069" s="5"/>
      <c r="E2069" s="5"/>
      <c r="F2069" s="5"/>
      <c r="G2069" s="5"/>
    </row>
    <row r="2070" spans="2:7" ht="15.75" x14ac:dyDescent="0.25">
      <c r="B2070" s="5"/>
      <c r="C2070" s="5"/>
      <c r="D2070" s="5"/>
      <c r="E2070" s="5"/>
      <c r="F2070" s="5"/>
      <c r="G2070" s="5"/>
    </row>
    <row r="2071" spans="2:7" ht="15.75" x14ac:dyDescent="0.25">
      <c r="B2071" s="5"/>
      <c r="C2071" s="5"/>
      <c r="D2071" s="5"/>
      <c r="E2071" s="5"/>
      <c r="F2071" s="5"/>
      <c r="G2071" s="5"/>
    </row>
    <row r="2072" spans="2:7" ht="15.75" x14ac:dyDescent="0.25">
      <c r="B2072" s="5"/>
      <c r="C2072" s="5"/>
      <c r="D2072" s="5"/>
      <c r="E2072" s="5"/>
      <c r="F2072" s="5"/>
      <c r="G2072" s="5"/>
    </row>
    <row r="2073" spans="2:7" ht="15.75" x14ac:dyDescent="0.25">
      <c r="B2073" s="5"/>
      <c r="C2073" s="5"/>
      <c r="D2073" s="5"/>
      <c r="E2073" s="5"/>
      <c r="F2073" s="5"/>
      <c r="G2073" s="5"/>
    </row>
    <row r="2074" spans="2:7" ht="15.75" x14ac:dyDescent="0.25">
      <c r="B2074" s="5"/>
      <c r="C2074" s="5"/>
      <c r="D2074" s="5"/>
      <c r="E2074" s="5"/>
      <c r="F2074" s="5"/>
      <c r="G2074" s="5"/>
    </row>
    <row r="2075" spans="2:7" ht="15.75" x14ac:dyDescent="0.25">
      <c r="B2075" s="5"/>
      <c r="C2075" s="5"/>
      <c r="D2075" s="5"/>
      <c r="E2075" s="5"/>
      <c r="F2075" s="5"/>
      <c r="G2075" s="5"/>
    </row>
    <row r="2076" spans="2:7" ht="15.75" x14ac:dyDescent="0.25">
      <c r="B2076" s="5"/>
      <c r="C2076" s="5"/>
      <c r="D2076" s="5"/>
      <c r="E2076" s="5"/>
      <c r="F2076" s="5"/>
      <c r="G2076" s="5"/>
    </row>
    <row r="2077" spans="2:7" ht="15.75" x14ac:dyDescent="0.25">
      <c r="B2077" s="5"/>
      <c r="C2077" s="5"/>
      <c r="D2077" s="5"/>
      <c r="E2077" s="5"/>
      <c r="F2077" s="5"/>
      <c r="G2077" s="5"/>
    </row>
    <row r="2078" spans="2:7" ht="15.75" x14ac:dyDescent="0.25">
      <c r="B2078" s="5"/>
      <c r="C2078" s="5"/>
      <c r="D2078" s="5"/>
      <c r="E2078" s="5"/>
      <c r="F2078" s="5"/>
      <c r="G2078" s="5"/>
    </row>
    <row r="2079" spans="2:7" ht="15.75" x14ac:dyDescent="0.25">
      <c r="B2079" s="5"/>
      <c r="C2079" s="5"/>
      <c r="D2079" s="5"/>
      <c r="E2079" s="5"/>
      <c r="F2079" s="5"/>
      <c r="G2079" s="5"/>
    </row>
    <row r="2080" spans="2:7" ht="15.75" x14ac:dyDescent="0.25">
      <c r="B2080" s="5"/>
      <c r="C2080" s="5"/>
      <c r="D2080" s="5"/>
      <c r="E2080" s="5"/>
      <c r="F2080" s="5"/>
      <c r="G2080" s="5"/>
    </row>
    <row r="2081" spans="2:7" ht="15.75" x14ac:dyDescent="0.25">
      <c r="B2081" s="5"/>
      <c r="C2081" s="5"/>
      <c r="D2081" s="5"/>
      <c r="E2081" s="5"/>
      <c r="F2081" s="5"/>
      <c r="G2081" s="5"/>
    </row>
    <row r="2082" spans="2:7" ht="15.75" x14ac:dyDescent="0.25">
      <c r="B2082" s="5"/>
      <c r="C2082" s="5"/>
      <c r="D2082" s="5"/>
      <c r="E2082" s="5"/>
      <c r="F2082" s="5"/>
      <c r="G2082" s="5"/>
    </row>
    <row r="2083" spans="2:7" ht="15.75" x14ac:dyDescent="0.25">
      <c r="B2083" s="5"/>
      <c r="C2083" s="5"/>
      <c r="D2083" s="5"/>
      <c r="E2083" s="5"/>
      <c r="F2083" s="5"/>
      <c r="G2083" s="5"/>
    </row>
    <row r="2084" spans="2:7" ht="15.75" x14ac:dyDescent="0.25">
      <c r="B2084" s="5"/>
      <c r="C2084" s="5"/>
      <c r="D2084" s="5"/>
      <c r="E2084" s="5"/>
      <c r="F2084" s="5"/>
      <c r="G2084" s="5"/>
    </row>
    <row r="2085" spans="2:7" ht="15.75" x14ac:dyDescent="0.25">
      <c r="B2085" s="5"/>
      <c r="C2085" s="5"/>
      <c r="D2085" s="5"/>
      <c r="E2085" s="5"/>
      <c r="F2085" s="5"/>
      <c r="G2085" s="5"/>
    </row>
    <row r="2086" spans="2:7" ht="15.75" x14ac:dyDescent="0.25">
      <c r="B2086" s="5"/>
      <c r="C2086" s="5"/>
      <c r="D2086" s="5"/>
      <c r="E2086" s="5"/>
      <c r="F2086" s="5"/>
      <c r="G2086" s="5"/>
    </row>
    <row r="2087" spans="2:7" ht="15.75" x14ac:dyDescent="0.25">
      <c r="B2087" s="5"/>
      <c r="C2087" s="5"/>
      <c r="D2087" s="5"/>
      <c r="E2087" s="5"/>
      <c r="F2087" s="5"/>
      <c r="G2087" s="5"/>
    </row>
    <row r="2088" spans="2:7" ht="15.75" x14ac:dyDescent="0.25">
      <c r="B2088" s="5"/>
      <c r="C2088" s="5"/>
      <c r="D2088" s="5"/>
      <c r="E2088" s="5"/>
      <c r="F2088" s="5"/>
      <c r="G2088" s="5"/>
    </row>
    <row r="2089" spans="2:7" ht="15.75" x14ac:dyDescent="0.25">
      <c r="B2089" s="5"/>
      <c r="C2089" s="5"/>
      <c r="D2089" s="5"/>
      <c r="E2089" s="5"/>
      <c r="F2089" s="5"/>
      <c r="G2089" s="5"/>
    </row>
    <row r="2090" spans="2:7" ht="15.75" x14ac:dyDescent="0.25">
      <c r="B2090" s="5"/>
      <c r="C2090" s="5"/>
      <c r="D2090" s="5"/>
      <c r="E2090" s="5"/>
      <c r="F2090" s="5"/>
      <c r="G2090" s="5"/>
    </row>
    <row r="2091" spans="2:7" ht="15.75" x14ac:dyDescent="0.25">
      <c r="B2091" s="5"/>
      <c r="C2091" s="5"/>
      <c r="D2091" s="5"/>
      <c r="E2091" s="5"/>
      <c r="F2091" s="5"/>
      <c r="G2091" s="5"/>
    </row>
    <row r="2092" spans="2:7" ht="15.75" x14ac:dyDescent="0.25">
      <c r="B2092" s="5"/>
      <c r="C2092" s="5"/>
      <c r="D2092" s="5"/>
      <c r="E2092" s="5"/>
      <c r="F2092" s="5"/>
      <c r="G2092" s="5"/>
    </row>
    <row r="2093" spans="2:7" ht="15.75" x14ac:dyDescent="0.25">
      <c r="B2093" s="5"/>
      <c r="C2093" s="5"/>
      <c r="D2093" s="5"/>
      <c r="E2093" s="5"/>
      <c r="F2093" s="5"/>
      <c r="G2093" s="5"/>
    </row>
    <row r="2094" spans="2:7" ht="15.75" x14ac:dyDescent="0.25">
      <c r="B2094" s="5"/>
      <c r="C2094" s="5"/>
      <c r="D2094" s="5"/>
      <c r="E2094" s="5"/>
      <c r="F2094" s="5"/>
      <c r="G2094" s="5"/>
    </row>
    <row r="2095" spans="2:7" ht="15.75" x14ac:dyDescent="0.25">
      <c r="B2095" s="5"/>
      <c r="C2095" s="5"/>
      <c r="D2095" s="5"/>
      <c r="E2095" s="5"/>
      <c r="F2095" s="5"/>
      <c r="G2095" s="5"/>
    </row>
    <row r="2096" spans="2:7" ht="15.75" x14ac:dyDescent="0.25">
      <c r="B2096" s="5"/>
      <c r="C2096" s="5"/>
      <c r="D2096" s="5"/>
      <c r="E2096" s="5"/>
      <c r="F2096" s="5"/>
      <c r="G2096" s="5"/>
    </row>
    <row r="2097" spans="2:7" ht="15.75" x14ac:dyDescent="0.25">
      <c r="B2097" s="5"/>
      <c r="C2097" s="5"/>
      <c r="D2097" s="5"/>
      <c r="E2097" s="5"/>
      <c r="F2097" s="5"/>
      <c r="G2097" s="5"/>
    </row>
    <row r="2098" spans="2:7" ht="15.75" x14ac:dyDescent="0.25">
      <c r="B2098" s="5"/>
      <c r="C2098" s="5"/>
      <c r="D2098" s="5"/>
      <c r="E2098" s="5"/>
      <c r="F2098" s="5"/>
      <c r="G2098" s="5"/>
    </row>
    <row r="2099" spans="2:7" ht="15.75" x14ac:dyDescent="0.25">
      <c r="B2099" s="5"/>
      <c r="C2099" s="5"/>
      <c r="D2099" s="5"/>
      <c r="E2099" s="5"/>
      <c r="F2099" s="5"/>
      <c r="G2099" s="5"/>
    </row>
    <row r="2100" spans="2:7" ht="15.75" x14ac:dyDescent="0.25">
      <c r="B2100" s="5"/>
      <c r="C2100" s="5"/>
      <c r="D2100" s="5"/>
      <c r="E2100" s="5"/>
      <c r="F2100" s="5"/>
      <c r="G2100" s="5"/>
    </row>
    <row r="2101" spans="2:7" ht="15.75" x14ac:dyDescent="0.25">
      <c r="B2101" s="5"/>
      <c r="C2101" s="5"/>
      <c r="D2101" s="5"/>
      <c r="E2101" s="5"/>
      <c r="F2101" s="5"/>
      <c r="G2101" s="5"/>
    </row>
    <row r="2102" spans="2:7" ht="15.75" x14ac:dyDescent="0.25">
      <c r="B2102" s="5"/>
      <c r="C2102" s="5"/>
      <c r="D2102" s="5"/>
      <c r="E2102" s="5"/>
      <c r="F2102" s="5"/>
      <c r="G2102" s="5"/>
    </row>
    <row r="2103" spans="2:7" ht="15.75" x14ac:dyDescent="0.25">
      <c r="B2103" s="5"/>
      <c r="C2103" s="5"/>
      <c r="D2103" s="5"/>
      <c r="E2103" s="5"/>
      <c r="F2103" s="5"/>
      <c r="G2103" s="5"/>
    </row>
    <row r="2104" spans="2:7" ht="15.75" x14ac:dyDescent="0.25">
      <c r="B2104" s="5"/>
      <c r="C2104" s="5"/>
      <c r="D2104" s="5"/>
      <c r="E2104" s="5"/>
      <c r="F2104" s="5"/>
      <c r="G2104" s="5"/>
    </row>
    <row r="2105" spans="2:7" ht="15.75" x14ac:dyDescent="0.25">
      <c r="B2105" s="5"/>
      <c r="C2105" s="5"/>
      <c r="D2105" s="5"/>
      <c r="E2105" s="5"/>
      <c r="F2105" s="5"/>
      <c r="G2105" s="5"/>
    </row>
    <row r="2106" spans="2:7" ht="15.75" x14ac:dyDescent="0.25">
      <c r="B2106" s="5"/>
      <c r="C2106" s="5"/>
      <c r="D2106" s="5"/>
      <c r="E2106" s="5"/>
      <c r="F2106" s="5"/>
      <c r="G2106" s="5"/>
    </row>
    <row r="2107" spans="2:7" ht="15.75" x14ac:dyDescent="0.25">
      <c r="B2107" s="5"/>
      <c r="C2107" s="5"/>
      <c r="D2107" s="5"/>
      <c r="E2107" s="5"/>
      <c r="F2107" s="5"/>
      <c r="G2107" s="5"/>
    </row>
    <row r="2108" spans="2:7" ht="15.75" x14ac:dyDescent="0.25">
      <c r="B2108" s="5"/>
      <c r="C2108" s="5"/>
      <c r="D2108" s="5"/>
      <c r="E2108" s="5"/>
      <c r="F2108" s="5"/>
      <c r="G2108" s="5"/>
    </row>
    <row r="2109" spans="2:7" ht="15.75" x14ac:dyDescent="0.25">
      <c r="B2109" s="5"/>
      <c r="C2109" s="5"/>
      <c r="D2109" s="5"/>
      <c r="E2109" s="5"/>
      <c r="F2109" s="5"/>
      <c r="G2109" s="5"/>
    </row>
    <row r="2110" spans="2:7" ht="15.75" x14ac:dyDescent="0.25">
      <c r="B2110" s="5"/>
      <c r="C2110" s="5"/>
      <c r="D2110" s="5"/>
      <c r="E2110" s="5"/>
      <c r="F2110" s="5"/>
      <c r="G2110" s="5"/>
    </row>
    <row r="2111" spans="2:7" ht="15.75" x14ac:dyDescent="0.25">
      <c r="B2111" s="5"/>
      <c r="C2111" s="5"/>
      <c r="D2111" s="5"/>
      <c r="E2111" s="5"/>
      <c r="F2111" s="5"/>
      <c r="G2111" s="5"/>
    </row>
    <row r="2112" spans="2:7" ht="15.75" x14ac:dyDescent="0.25">
      <c r="B2112" s="5"/>
      <c r="C2112" s="5"/>
      <c r="D2112" s="5"/>
      <c r="E2112" s="5"/>
      <c r="F2112" s="5"/>
      <c r="G2112" s="5"/>
    </row>
    <row r="2113" spans="2:7" ht="15.75" x14ac:dyDescent="0.25">
      <c r="B2113" s="5"/>
      <c r="C2113" s="5"/>
      <c r="D2113" s="5"/>
      <c r="E2113" s="5"/>
      <c r="F2113" s="5"/>
      <c r="G2113" s="5"/>
    </row>
    <row r="2114" spans="2:7" ht="15.75" x14ac:dyDescent="0.25">
      <c r="B2114" s="5"/>
      <c r="C2114" s="5"/>
      <c r="D2114" s="5"/>
      <c r="E2114" s="5"/>
      <c r="F2114" s="5"/>
      <c r="G2114" s="5"/>
    </row>
    <row r="2115" spans="2:7" ht="15.75" x14ac:dyDescent="0.25">
      <c r="B2115" s="5"/>
      <c r="C2115" s="5"/>
      <c r="D2115" s="5"/>
      <c r="E2115" s="5"/>
      <c r="F2115" s="5"/>
      <c r="G2115" s="5"/>
    </row>
    <row r="2116" spans="2:7" ht="15.75" x14ac:dyDescent="0.25">
      <c r="B2116" s="5"/>
      <c r="C2116" s="5"/>
      <c r="D2116" s="5"/>
      <c r="E2116" s="5"/>
      <c r="F2116" s="5"/>
      <c r="G2116" s="5"/>
    </row>
    <row r="2117" spans="2:7" ht="15.75" x14ac:dyDescent="0.25">
      <c r="B2117" s="5"/>
      <c r="C2117" s="5"/>
      <c r="D2117" s="5"/>
      <c r="E2117" s="5"/>
      <c r="F2117" s="5"/>
      <c r="G2117" s="5"/>
    </row>
    <row r="2118" spans="2:7" ht="15.75" x14ac:dyDescent="0.25">
      <c r="B2118" s="5"/>
      <c r="C2118" s="5"/>
      <c r="D2118" s="5"/>
      <c r="E2118" s="5"/>
      <c r="F2118" s="5"/>
      <c r="G2118" s="5"/>
    </row>
    <row r="2119" spans="2:7" ht="15.75" x14ac:dyDescent="0.25">
      <c r="B2119" s="5"/>
      <c r="C2119" s="5"/>
      <c r="D2119" s="5"/>
      <c r="E2119" s="5"/>
      <c r="F2119" s="5"/>
      <c r="G2119" s="5"/>
    </row>
    <row r="2120" spans="2:7" ht="15.75" x14ac:dyDescent="0.25">
      <c r="B2120" s="5"/>
      <c r="C2120" s="5"/>
      <c r="D2120" s="5"/>
      <c r="E2120" s="5"/>
      <c r="F2120" s="5"/>
      <c r="G2120" s="5"/>
    </row>
    <row r="2121" spans="2:7" ht="15.75" x14ac:dyDescent="0.25">
      <c r="B2121" s="5"/>
      <c r="C2121" s="5"/>
      <c r="D2121" s="5"/>
      <c r="E2121" s="5"/>
      <c r="F2121" s="5"/>
      <c r="G2121" s="5"/>
    </row>
    <row r="2122" spans="2:7" ht="15.75" x14ac:dyDescent="0.25">
      <c r="B2122" s="5"/>
      <c r="C2122" s="5"/>
      <c r="D2122" s="5"/>
      <c r="E2122" s="5"/>
      <c r="F2122" s="5"/>
      <c r="G2122" s="5"/>
    </row>
    <row r="2123" spans="2:7" ht="15.75" x14ac:dyDescent="0.25">
      <c r="B2123" s="5"/>
      <c r="C2123" s="5"/>
      <c r="D2123" s="5"/>
      <c r="E2123" s="5"/>
      <c r="F2123" s="5"/>
      <c r="G2123" s="5"/>
    </row>
    <row r="2124" spans="2:7" ht="15.75" x14ac:dyDescent="0.25">
      <c r="B2124" s="5"/>
      <c r="C2124" s="5"/>
      <c r="D2124" s="5"/>
      <c r="E2124" s="5"/>
      <c r="F2124" s="5"/>
      <c r="G2124" s="5"/>
    </row>
    <row r="2125" spans="2:7" ht="15.75" x14ac:dyDescent="0.25">
      <c r="B2125" s="5"/>
      <c r="C2125" s="5"/>
      <c r="D2125" s="5"/>
      <c r="E2125" s="5"/>
      <c r="F2125" s="5"/>
      <c r="G2125" s="5"/>
    </row>
    <row r="2126" spans="2:7" ht="15.75" x14ac:dyDescent="0.25">
      <c r="B2126" s="5"/>
      <c r="C2126" s="5"/>
      <c r="D2126" s="5"/>
      <c r="E2126" s="5"/>
      <c r="F2126" s="5"/>
      <c r="G2126" s="5"/>
    </row>
    <row r="2127" spans="2:7" ht="15.75" x14ac:dyDescent="0.25">
      <c r="B2127" s="5"/>
      <c r="C2127" s="5"/>
      <c r="D2127" s="5"/>
      <c r="E2127" s="5"/>
      <c r="F2127" s="5"/>
      <c r="G2127" s="5"/>
    </row>
    <row r="2128" spans="2:7" ht="15.75" x14ac:dyDescent="0.25">
      <c r="B2128" s="5"/>
      <c r="C2128" s="5"/>
      <c r="D2128" s="5"/>
      <c r="E2128" s="5"/>
      <c r="F2128" s="5"/>
      <c r="G2128" s="5"/>
    </row>
    <row r="2129" spans="2:7" ht="15.75" x14ac:dyDescent="0.25">
      <c r="B2129" s="5"/>
      <c r="C2129" s="5"/>
      <c r="D2129" s="5"/>
      <c r="E2129" s="5"/>
      <c r="F2129" s="5"/>
      <c r="G2129" s="5"/>
    </row>
    <row r="2130" spans="2:7" ht="15.75" x14ac:dyDescent="0.25">
      <c r="B2130" s="5"/>
      <c r="C2130" s="5"/>
      <c r="D2130" s="5"/>
      <c r="E2130" s="5"/>
      <c r="F2130" s="5"/>
      <c r="G2130" s="5"/>
    </row>
    <row r="2131" spans="2:7" ht="15.75" x14ac:dyDescent="0.25">
      <c r="B2131" s="5"/>
      <c r="C2131" s="5"/>
      <c r="D2131" s="5"/>
      <c r="E2131" s="5"/>
      <c r="F2131" s="5"/>
      <c r="G2131" s="5"/>
    </row>
    <row r="2132" spans="2:7" ht="15.75" x14ac:dyDescent="0.25">
      <c r="B2132" s="5"/>
      <c r="C2132" s="5"/>
      <c r="D2132" s="5"/>
      <c r="E2132" s="5"/>
      <c r="F2132" s="5"/>
      <c r="G2132" s="5"/>
    </row>
    <row r="2133" spans="2:7" ht="15.75" x14ac:dyDescent="0.25">
      <c r="B2133" s="5"/>
      <c r="C2133" s="5"/>
      <c r="D2133" s="5"/>
      <c r="E2133" s="5"/>
      <c r="F2133" s="5"/>
      <c r="G2133" s="5"/>
    </row>
    <row r="2134" spans="2:7" ht="15.75" x14ac:dyDescent="0.25">
      <c r="B2134" s="5"/>
      <c r="C2134" s="5"/>
      <c r="D2134" s="5"/>
      <c r="E2134" s="5"/>
      <c r="F2134" s="5"/>
      <c r="G2134" s="5"/>
    </row>
    <row r="2135" spans="2:7" ht="15.75" x14ac:dyDescent="0.25">
      <c r="B2135" s="5"/>
      <c r="C2135" s="5"/>
      <c r="D2135" s="5"/>
      <c r="E2135" s="5"/>
      <c r="F2135" s="5"/>
      <c r="G2135" s="5"/>
    </row>
    <row r="2136" spans="2:7" ht="15.75" x14ac:dyDescent="0.25">
      <c r="B2136" s="5"/>
      <c r="C2136" s="5"/>
      <c r="D2136" s="5"/>
      <c r="E2136" s="5"/>
      <c r="F2136" s="5"/>
      <c r="G2136" s="5"/>
    </row>
    <row r="2137" spans="2:7" ht="15.75" x14ac:dyDescent="0.25">
      <c r="B2137" s="5"/>
      <c r="C2137" s="5"/>
      <c r="D2137" s="5"/>
      <c r="E2137" s="5"/>
      <c r="F2137" s="5"/>
      <c r="G2137" s="5"/>
    </row>
    <row r="2138" spans="2:7" ht="15.75" x14ac:dyDescent="0.25">
      <c r="B2138" s="5"/>
      <c r="C2138" s="5"/>
      <c r="D2138" s="5"/>
      <c r="E2138" s="5"/>
      <c r="F2138" s="5"/>
      <c r="G2138" s="5"/>
    </row>
    <row r="2139" spans="2:7" ht="15.75" x14ac:dyDescent="0.25">
      <c r="B2139" s="5"/>
      <c r="C2139" s="5"/>
      <c r="D2139" s="5"/>
      <c r="E2139" s="5"/>
      <c r="F2139" s="5"/>
      <c r="G2139" s="5"/>
    </row>
    <row r="2140" spans="2:7" ht="15.75" x14ac:dyDescent="0.25">
      <c r="B2140" s="5"/>
      <c r="C2140" s="5"/>
      <c r="D2140" s="5"/>
      <c r="E2140" s="5"/>
      <c r="F2140" s="5"/>
      <c r="G2140" s="5"/>
    </row>
    <row r="2141" spans="2:7" ht="15.75" x14ac:dyDescent="0.25">
      <c r="B2141" s="5"/>
      <c r="C2141" s="5"/>
      <c r="D2141" s="5"/>
      <c r="E2141" s="5"/>
      <c r="F2141" s="5"/>
      <c r="G2141" s="5"/>
    </row>
    <row r="2142" spans="2:7" ht="15.75" x14ac:dyDescent="0.25">
      <c r="B2142" s="5"/>
      <c r="C2142" s="5"/>
      <c r="D2142" s="5"/>
      <c r="E2142" s="5"/>
      <c r="F2142" s="5"/>
      <c r="G2142" s="5"/>
    </row>
    <row r="2143" spans="2:7" ht="15.75" x14ac:dyDescent="0.25">
      <c r="B2143" s="5"/>
      <c r="C2143" s="5"/>
      <c r="D2143" s="5"/>
      <c r="E2143" s="5"/>
      <c r="F2143" s="5"/>
      <c r="G2143" s="5"/>
    </row>
    <row r="2144" spans="2:7" ht="15.75" x14ac:dyDescent="0.25">
      <c r="B2144" s="5"/>
      <c r="C2144" s="5"/>
      <c r="D2144" s="5"/>
      <c r="E2144" s="5"/>
      <c r="F2144" s="5"/>
      <c r="G2144" s="5"/>
    </row>
    <row r="2145" spans="2:7" ht="15.75" x14ac:dyDescent="0.25">
      <c r="B2145" s="5"/>
      <c r="C2145" s="5"/>
      <c r="D2145" s="5"/>
      <c r="E2145" s="5"/>
      <c r="F2145" s="5"/>
      <c r="G2145" s="5"/>
    </row>
    <row r="2146" spans="2:7" ht="15.75" x14ac:dyDescent="0.25">
      <c r="B2146" s="5"/>
      <c r="C2146" s="5"/>
      <c r="D2146" s="5"/>
      <c r="E2146" s="5"/>
      <c r="F2146" s="5"/>
      <c r="G2146" s="5"/>
    </row>
    <row r="2147" spans="2:7" ht="15.75" x14ac:dyDescent="0.25">
      <c r="B2147" s="5"/>
      <c r="C2147" s="5"/>
      <c r="D2147" s="5"/>
      <c r="E2147" s="5"/>
      <c r="F2147" s="5"/>
      <c r="G2147" s="5"/>
    </row>
    <row r="2148" spans="2:7" ht="15.75" x14ac:dyDescent="0.25">
      <c r="B2148" s="5"/>
      <c r="C2148" s="5"/>
      <c r="D2148" s="5"/>
      <c r="E2148" s="5"/>
      <c r="F2148" s="5"/>
      <c r="G2148" s="5"/>
    </row>
    <row r="2149" spans="2:7" ht="15.75" x14ac:dyDescent="0.25">
      <c r="B2149" s="5"/>
      <c r="C2149" s="5"/>
      <c r="D2149" s="5"/>
      <c r="E2149" s="5"/>
      <c r="F2149" s="5"/>
      <c r="G2149" s="5"/>
    </row>
    <row r="2150" spans="2:7" ht="15.75" x14ac:dyDescent="0.25">
      <c r="B2150" s="5"/>
      <c r="C2150" s="5"/>
      <c r="D2150" s="5"/>
      <c r="E2150" s="5"/>
      <c r="F2150" s="5"/>
      <c r="G2150" s="5"/>
    </row>
    <row r="2151" spans="2:7" ht="15.75" x14ac:dyDescent="0.25">
      <c r="B2151" s="5"/>
      <c r="C2151" s="5"/>
      <c r="D2151" s="5"/>
      <c r="E2151" s="5"/>
      <c r="F2151" s="5"/>
      <c r="G2151" s="5"/>
    </row>
    <row r="2152" spans="2:7" ht="15.75" x14ac:dyDescent="0.25">
      <c r="B2152" s="5"/>
      <c r="C2152" s="5"/>
      <c r="D2152" s="5"/>
      <c r="E2152" s="5"/>
      <c r="F2152" s="5"/>
      <c r="G2152" s="5"/>
    </row>
    <row r="2153" spans="2:7" ht="15.75" x14ac:dyDescent="0.25">
      <c r="B2153" s="5"/>
      <c r="C2153" s="5"/>
      <c r="D2153" s="5"/>
      <c r="E2153" s="5"/>
      <c r="F2153" s="5"/>
      <c r="G2153" s="5"/>
    </row>
    <row r="2154" spans="2:7" ht="15.75" x14ac:dyDescent="0.25">
      <c r="B2154" s="5"/>
      <c r="C2154" s="5"/>
      <c r="D2154" s="5"/>
      <c r="E2154" s="5"/>
      <c r="F2154" s="5"/>
      <c r="G2154" s="5"/>
    </row>
    <row r="2155" spans="2:7" ht="15.75" x14ac:dyDescent="0.25">
      <c r="B2155" s="5"/>
      <c r="C2155" s="5"/>
      <c r="D2155" s="5"/>
      <c r="E2155" s="5"/>
      <c r="F2155" s="5"/>
      <c r="G2155" s="5"/>
    </row>
    <row r="2156" spans="2:7" ht="15.75" x14ac:dyDescent="0.25">
      <c r="B2156" s="5"/>
      <c r="C2156" s="5"/>
      <c r="D2156" s="5"/>
      <c r="E2156" s="5"/>
      <c r="F2156" s="5"/>
      <c r="G2156" s="5"/>
    </row>
    <row r="2157" spans="2:7" ht="15.75" x14ac:dyDescent="0.25">
      <c r="B2157" s="5"/>
      <c r="C2157" s="5"/>
      <c r="D2157" s="5"/>
      <c r="E2157" s="5"/>
      <c r="F2157" s="5"/>
      <c r="G2157" s="5"/>
    </row>
    <row r="2158" spans="2:7" ht="15.75" x14ac:dyDescent="0.25">
      <c r="B2158" s="5"/>
      <c r="C2158" s="5"/>
      <c r="D2158" s="5"/>
      <c r="E2158" s="5"/>
      <c r="F2158" s="5"/>
      <c r="G2158" s="5"/>
    </row>
    <row r="2159" spans="2:7" ht="15.75" x14ac:dyDescent="0.25">
      <c r="B2159" s="5"/>
      <c r="C2159" s="5"/>
      <c r="D2159" s="5"/>
      <c r="E2159" s="5"/>
      <c r="F2159" s="5"/>
      <c r="G2159" s="5"/>
    </row>
    <row r="2160" spans="2:7" ht="15.75" x14ac:dyDescent="0.25">
      <c r="B2160" s="5"/>
      <c r="C2160" s="5"/>
      <c r="D2160" s="5"/>
      <c r="E2160" s="5"/>
      <c r="F2160" s="5"/>
      <c r="G2160" s="5"/>
    </row>
    <row r="2161" spans="2:7" ht="15.75" x14ac:dyDescent="0.25">
      <c r="B2161" s="5"/>
      <c r="C2161" s="5"/>
      <c r="D2161" s="5"/>
      <c r="E2161" s="5"/>
      <c r="F2161" s="5"/>
      <c r="G2161" s="5"/>
    </row>
    <row r="2162" spans="2:7" ht="15.75" x14ac:dyDescent="0.25">
      <c r="B2162" s="5"/>
      <c r="C2162" s="5"/>
      <c r="D2162" s="5"/>
      <c r="E2162" s="5"/>
      <c r="F2162" s="5"/>
      <c r="G2162" s="5"/>
    </row>
    <row r="2163" spans="2:7" ht="15.75" x14ac:dyDescent="0.25">
      <c r="B2163" s="5"/>
      <c r="C2163" s="5"/>
      <c r="D2163" s="5"/>
      <c r="E2163" s="5"/>
      <c r="F2163" s="5"/>
      <c r="G2163" s="5"/>
    </row>
    <row r="2164" spans="2:7" ht="15.75" x14ac:dyDescent="0.25">
      <c r="B2164" s="5"/>
      <c r="C2164" s="5"/>
      <c r="D2164" s="5"/>
      <c r="E2164" s="5"/>
      <c r="F2164" s="5"/>
      <c r="G2164" s="5"/>
    </row>
    <row r="2165" spans="2:7" ht="15.75" x14ac:dyDescent="0.25">
      <c r="B2165" s="5"/>
      <c r="C2165" s="5"/>
      <c r="D2165" s="5"/>
      <c r="E2165" s="5"/>
      <c r="F2165" s="5"/>
      <c r="G2165" s="5"/>
    </row>
    <row r="2166" spans="2:7" ht="15.75" x14ac:dyDescent="0.25">
      <c r="B2166" s="5"/>
      <c r="C2166" s="5"/>
      <c r="D2166" s="5"/>
      <c r="E2166" s="5"/>
      <c r="F2166" s="5"/>
      <c r="G2166" s="5"/>
    </row>
    <row r="2167" spans="2:7" ht="15.75" x14ac:dyDescent="0.25">
      <c r="B2167" s="5"/>
      <c r="C2167" s="5"/>
      <c r="D2167" s="5"/>
      <c r="E2167" s="5"/>
      <c r="F2167" s="5"/>
      <c r="G2167" s="5"/>
    </row>
    <row r="2168" spans="2:7" ht="15.75" x14ac:dyDescent="0.25">
      <c r="B2168" s="5"/>
      <c r="C2168" s="5"/>
      <c r="D2168" s="5"/>
      <c r="E2168" s="5"/>
      <c r="F2168" s="5"/>
      <c r="G2168" s="5"/>
    </row>
    <row r="2169" spans="2:7" ht="15.75" x14ac:dyDescent="0.25">
      <c r="B2169" s="5"/>
      <c r="C2169" s="5"/>
      <c r="D2169" s="5"/>
      <c r="E2169" s="5"/>
      <c r="F2169" s="5"/>
      <c r="G2169" s="5"/>
    </row>
    <row r="2170" spans="2:7" ht="15.75" x14ac:dyDescent="0.25">
      <c r="B2170" s="5"/>
      <c r="C2170" s="5"/>
      <c r="D2170" s="5"/>
      <c r="E2170" s="5"/>
      <c r="F2170" s="5"/>
      <c r="G2170" s="5"/>
    </row>
    <row r="2171" spans="2:7" ht="15.75" x14ac:dyDescent="0.25">
      <c r="B2171" s="5"/>
      <c r="C2171" s="5"/>
      <c r="D2171" s="5"/>
      <c r="E2171" s="5"/>
      <c r="F2171" s="5"/>
      <c r="G2171" s="5"/>
    </row>
    <row r="2172" spans="2:7" ht="15.75" x14ac:dyDescent="0.25">
      <c r="B2172" s="5"/>
      <c r="C2172" s="5"/>
      <c r="D2172" s="5"/>
      <c r="E2172" s="5"/>
      <c r="F2172" s="5"/>
      <c r="G2172" s="5"/>
    </row>
    <row r="2173" spans="2:7" ht="15.75" x14ac:dyDescent="0.25">
      <c r="B2173" s="5"/>
      <c r="C2173" s="5"/>
      <c r="D2173" s="5"/>
      <c r="E2173" s="5"/>
      <c r="F2173" s="5"/>
      <c r="G2173" s="5"/>
    </row>
    <row r="2174" spans="2:7" ht="15.75" x14ac:dyDescent="0.25">
      <c r="B2174" s="5"/>
      <c r="C2174" s="5"/>
      <c r="D2174" s="5"/>
      <c r="E2174" s="5"/>
      <c r="F2174" s="5"/>
      <c r="G2174" s="5"/>
    </row>
    <row r="2175" spans="2:7" ht="15.75" x14ac:dyDescent="0.25">
      <c r="B2175" s="5"/>
      <c r="C2175" s="5"/>
      <c r="D2175" s="5"/>
      <c r="E2175" s="5"/>
      <c r="F2175" s="5"/>
      <c r="G2175" s="5"/>
    </row>
    <row r="2176" spans="2:7" ht="15.75" x14ac:dyDescent="0.25">
      <c r="B2176" s="5"/>
      <c r="C2176" s="5"/>
      <c r="D2176" s="5"/>
      <c r="E2176" s="5"/>
      <c r="F2176" s="5"/>
      <c r="G2176" s="5"/>
    </row>
    <row r="2177" spans="2:7" ht="15.75" x14ac:dyDescent="0.25">
      <c r="B2177" s="5"/>
      <c r="C2177" s="5"/>
      <c r="D2177" s="5"/>
      <c r="E2177" s="5"/>
      <c r="F2177" s="5"/>
      <c r="G2177" s="5"/>
    </row>
    <row r="2178" spans="2:7" ht="15.75" x14ac:dyDescent="0.25">
      <c r="B2178" s="5"/>
      <c r="C2178" s="5"/>
      <c r="D2178" s="5"/>
      <c r="E2178" s="5"/>
      <c r="F2178" s="5"/>
      <c r="G2178" s="5"/>
    </row>
    <row r="2179" spans="2:7" ht="15.75" x14ac:dyDescent="0.25">
      <c r="B2179" s="5"/>
      <c r="C2179" s="5"/>
      <c r="D2179" s="5"/>
      <c r="E2179" s="5"/>
      <c r="F2179" s="5"/>
      <c r="G2179" s="5"/>
    </row>
    <row r="2180" spans="2:7" ht="15.75" x14ac:dyDescent="0.25">
      <c r="B2180" s="5"/>
      <c r="C2180" s="5"/>
      <c r="D2180" s="5"/>
      <c r="E2180" s="5"/>
      <c r="F2180" s="5"/>
      <c r="G2180" s="5"/>
    </row>
    <row r="2181" spans="2:7" ht="15.75" x14ac:dyDescent="0.25">
      <c r="B2181" s="5"/>
      <c r="C2181" s="5"/>
      <c r="D2181" s="5"/>
      <c r="E2181" s="5"/>
      <c r="F2181" s="5"/>
      <c r="G2181" s="5"/>
    </row>
    <row r="2182" spans="2:7" ht="15.75" x14ac:dyDescent="0.25">
      <c r="B2182" s="5"/>
      <c r="C2182" s="5"/>
      <c r="D2182" s="5"/>
      <c r="E2182" s="5"/>
      <c r="F2182" s="5"/>
      <c r="G2182" s="5"/>
    </row>
    <row r="2183" spans="2:7" ht="15.75" x14ac:dyDescent="0.25">
      <c r="B2183" s="5"/>
      <c r="C2183" s="5"/>
      <c r="D2183" s="5"/>
      <c r="E2183" s="5"/>
      <c r="F2183" s="5"/>
      <c r="G2183" s="5"/>
    </row>
    <row r="2184" spans="2:7" ht="15.75" x14ac:dyDescent="0.25">
      <c r="B2184" s="5"/>
      <c r="C2184" s="5"/>
      <c r="D2184" s="5"/>
      <c r="E2184" s="5"/>
      <c r="F2184" s="5"/>
      <c r="G2184" s="5"/>
    </row>
    <row r="2185" spans="2:7" ht="15.75" x14ac:dyDescent="0.25">
      <c r="B2185" s="5"/>
      <c r="C2185" s="5"/>
      <c r="D2185" s="5"/>
      <c r="E2185" s="5"/>
      <c r="F2185" s="5"/>
      <c r="G2185" s="5"/>
    </row>
    <row r="2186" spans="2:7" ht="15.75" x14ac:dyDescent="0.25">
      <c r="B2186" s="5"/>
      <c r="C2186" s="5"/>
      <c r="D2186" s="5"/>
      <c r="E2186" s="5"/>
      <c r="F2186" s="5"/>
      <c r="G2186" s="5"/>
    </row>
    <row r="2187" spans="2:7" ht="15.75" x14ac:dyDescent="0.25">
      <c r="B2187" s="5"/>
      <c r="C2187" s="5"/>
      <c r="D2187" s="5"/>
      <c r="E2187" s="5"/>
      <c r="F2187" s="5"/>
      <c r="G2187" s="5"/>
    </row>
    <row r="2188" spans="2:7" ht="15.75" x14ac:dyDescent="0.25">
      <c r="B2188" s="5"/>
      <c r="C2188" s="5"/>
      <c r="D2188" s="5"/>
      <c r="E2188" s="5"/>
      <c r="F2188" s="5"/>
      <c r="G2188" s="5"/>
    </row>
    <row r="2189" spans="2:7" ht="15.75" x14ac:dyDescent="0.25">
      <c r="B2189" s="5"/>
      <c r="C2189" s="5"/>
      <c r="D2189" s="5"/>
      <c r="E2189" s="5"/>
      <c r="F2189" s="5"/>
      <c r="G2189" s="5"/>
    </row>
    <row r="2190" spans="2:7" ht="15.75" x14ac:dyDescent="0.25">
      <c r="B2190" s="5"/>
      <c r="C2190" s="5"/>
      <c r="D2190" s="5"/>
      <c r="E2190" s="5"/>
      <c r="F2190" s="5"/>
      <c r="G2190" s="5"/>
    </row>
    <row r="2191" spans="2:7" ht="15.75" x14ac:dyDescent="0.25">
      <c r="B2191" s="5"/>
      <c r="C2191" s="5"/>
      <c r="D2191" s="5"/>
      <c r="E2191" s="5"/>
      <c r="F2191" s="5"/>
      <c r="G2191" s="5"/>
    </row>
    <row r="2192" spans="2:7" ht="15.75" x14ac:dyDescent="0.25">
      <c r="B2192" s="5"/>
      <c r="C2192" s="5"/>
      <c r="D2192" s="5"/>
      <c r="E2192" s="5"/>
      <c r="F2192" s="5"/>
      <c r="G2192" s="5"/>
    </row>
    <row r="2193" spans="2:7" ht="15.75" x14ac:dyDescent="0.25">
      <c r="B2193" s="5"/>
      <c r="C2193" s="5"/>
      <c r="D2193" s="5"/>
      <c r="E2193" s="5"/>
      <c r="F2193" s="5"/>
      <c r="G2193" s="5"/>
    </row>
    <row r="2194" spans="2:7" ht="15.75" x14ac:dyDescent="0.25">
      <c r="B2194" s="5"/>
      <c r="C2194" s="5"/>
      <c r="D2194" s="5"/>
      <c r="E2194" s="5"/>
      <c r="F2194" s="5"/>
      <c r="G2194" s="5"/>
    </row>
    <row r="2195" spans="2:7" ht="15.75" x14ac:dyDescent="0.25">
      <c r="B2195" s="5"/>
      <c r="C2195" s="5"/>
      <c r="D2195" s="5"/>
      <c r="E2195" s="5"/>
      <c r="F2195" s="5"/>
      <c r="G2195" s="5"/>
    </row>
    <row r="2196" spans="2:7" ht="15.75" x14ac:dyDescent="0.25">
      <c r="B2196" s="5"/>
      <c r="C2196" s="5"/>
      <c r="D2196" s="5"/>
      <c r="E2196" s="5"/>
      <c r="F2196" s="5"/>
      <c r="G2196" s="5"/>
    </row>
    <row r="2197" spans="2:7" ht="15.75" x14ac:dyDescent="0.25">
      <c r="B2197" s="5"/>
      <c r="C2197" s="5"/>
      <c r="D2197" s="5"/>
      <c r="E2197" s="5"/>
      <c r="F2197" s="5"/>
      <c r="G2197" s="5"/>
    </row>
    <row r="2198" spans="2:7" ht="15.75" x14ac:dyDescent="0.25">
      <c r="B2198" s="5"/>
      <c r="C2198" s="5"/>
      <c r="D2198" s="5"/>
      <c r="E2198" s="5"/>
      <c r="F2198" s="5"/>
      <c r="G2198" s="5"/>
    </row>
    <row r="2199" spans="2:7" ht="15.75" x14ac:dyDescent="0.25">
      <c r="B2199" s="5"/>
      <c r="C2199" s="5"/>
      <c r="D2199" s="5"/>
      <c r="E2199" s="5"/>
      <c r="F2199" s="5"/>
      <c r="G2199" s="5"/>
    </row>
    <row r="2200" spans="2:7" ht="15.75" x14ac:dyDescent="0.25">
      <c r="B2200" s="5"/>
      <c r="C2200" s="5"/>
      <c r="D2200" s="5"/>
      <c r="E2200" s="5"/>
      <c r="F2200" s="5"/>
      <c r="G2200" s="5"/>
    </row>
    <row r="2201" spans="2:7" ht="15.75" x14ac:dyDescent="0.25">
      <c r="B2201" s="5"/>
      <c r="C2201" s="5"/>
      <c r="D2201" s="5"/>
      <c r="E2201" s="5"/>
      <c r="F2201" s="5"/>
      <c r="G2201" s="5"/>
    </row>
    <row r="2202" spans="2:7" ht="15.75" x14ac:dyDescent="0.25">
      <c r="B2202" s="5"/>
      <c r="C2202" s="5"/>
      <c r="D2202" s="5"/>
      <c r="E2202" s="5"/>
      <c r="F2202" s="5"/>
      <c r="G2202" s="5"/>
    </row>
    <row r="2203" spans="2:7" ht="15.75" x14ac:dyDescent="0.25">
      <c r="B2203" s="5"/>
      <c r="C2203" s="5"/>
      <c r="D2203" s="5"/>
      <c r="E2203" s="5"/>
      <c r="F2203" s="5"/>
      <c r="G2203" s="5"/>
    </row>
    <row r="2204" spans="2:7" ht="15.75" x14ac:dyDescent="0.25">
      <c r="B2204" s="5"/>
      <c r="C2204" s="5"/>
      <c r="D2204" s="5"/>
      <c r="E2204" s="5"/>
      <c r="F2204" s="5"/>
      <c r="G2204" s="5"/>
    </row>
    <row r="2205" spans="2:7" ht="15.75" x14ac:dyDescent="0.25">
      <c r="B2205" s="5"/>
      <c r="C2205" s="5"/>
      <c r="D2205" s="5"/>
      <c r="E2205" s="5"/>
      <c r="F2205" s="5"/>
      <c r="G2205" s="5"/>
    </row>
    <row r="2206" spans="2:7" ht="15.75" x14ac:dyDescent="0.25">
      <c r="B2206" s="5"/>
      <c r="C2206" s="5"/>
      <c r="D2206" s="5"/>
      <c r="E2206" s="5"/>
      <c r="F2206" s="5"/>
      <c r="G2206" s="5"/>
    </row>
    <row r="2207" spans="2:7" ht="15.75" x14ac:dyDescent="0.25">
      <c r="B2207" s="5"/>
      <c r="C2207" s="5"/>
      <c r="D2207" s="5"/>
      <c r="E2207" s="5"/>
      <c r="F2207" s="5"/>
      <c r="G2207" s="5"/>
    </row>
    <row r="2208" spans="2:7" ht="15.75" x14ac:dyDescent="0.25">
      <c r="B2208" s="5"/>
      <c r="C2208" s="5"/>
      <c r="D2208" s="5"/>
      <c r="E2208" s="5"/>
      <c r="F2208" s="5"/>
      <c r="G2208" s="5"/>
    </row>
    <row r="2209" spans="2:7" ht="15.75" x14ac:dyDescent="0.25">
      <c r="B2209" s="5"/>
      <c r="C2209" s="5"/>
      <c r="D2209" s="5"/>
      <c r="E2209" s="5"/>
      <c r="F2209" s="5"/>
      <c r="G2209" s="5"/>
    </row>
    <row r="2210" spans="2:7" ht="15.75" x14ac:dyDescent="0.25">
      <c r="B2210" s="5"/>
      <c r="C2210" s="5"/>
      <c r="D2210" s="5"/>
      <c r="E2210" s="5"/>
      <c r="F2210" s="5"/>
      <c r="G2210" s="5"/>
    </row>
    <row r="2211" spans="2:7" ht="15.75" x14ac:dyDescent="0.25">
      <c r="B2211" s="5"/>
      <c r="C2211" s="5"/>
      <c r="D2211" s="5"/>
      <c r="E2211" s="5"/>
      <c r="F2211" s="5"/>
      <c r="G2211" s="5"/>
    </row>
    <row r="2212" spans="2:7" ht="15.75" x14ac:dyDescent="0.25">
      <c r="B2212" s="5"/>
      <c r="C2212" s="5"/>
      <c r="D2212" s="5"/>
      <c r="E2212" s="5"/>
      <c r="F2212" s="5"/>
      <c r="G2212" s="5"/>
    </row>
    <row r="2213" spans="2:7" ht="15.75" x14ac:dyDescent="0.25">
      <c r="B2213" s="5"/>
      <c r="C2213" s="5"/>
      <c r="D2213" s="5"/>
      <c r="E2213" s="5"/>
      <c r="F2213" s="5"/>
      <c r="G2213" s="5"/>
    </row>
    <row r="2214" spans="2:7" ht="15.75" x14ac:dyDescent="0.25">
      <c r="B2214" s="5"/>
      <c r="C2214" s="5"/>
      <c r="D2214" s="5"/>
      <c r="E2214" s="5"/>
      <c r="F2214" s="5"/>
      <c r="G2214" s="5"/>
    </row>
    <row r="2215" spans="2:7" ht="15.75" x14ac:dyDescent="0.25">
      <c r="B2215" s="5"/>
      <c r="C2215" s="5"/>
      <c r="D2215" s="5"/>
      <c r="E2215" s="5"/>
      <c r="F2215" s="5"/>
      <c r="G2215" s="5"/>
    </row>
    <row r="2216" spans="2:7" ht="15.75" x14ac:dyDescent="0.25">
      <c r="B2216" s="5"/>
      <c r="C2216" s="5"/>
      <c r="D2216" s="5"/>
      <c r="E2216" s="5"/>
      <c r="F2216" s="5"/>
      <c r="G2216" s="5"/>
    </row>
    <row r="2217" spans="2:7" ht="15.75" x14ac:dyDescent="0.25">
      <c r="B2217" s="5"/>
      <c r="C2217" s="5"/>
      <c r="D2217" s="5"/>
      <c r="E2217" s="5"/>
      <c r="F2217" s="5"/>
      <c r="G2217" s="5"/>
    </row>
    <row r="2218" spans="2:7" ht="15.75" x14ac:dyDescent="0.25">
      <c r="B2218" s="5"/>
      <c r="C2218" s="5"/>
      <c r="D2218" s="5"/>
      <c r="E2218" s="5"/>
      <c r="F2218" s="5"/>
      <c r="G2218" s="5"/>
    </row>
    <row r="2219" spans="2:7" ht="15.75" x14ac:dyDescent="0.25">
      <c r="B2219" s="5"/>
      <c r="C2219" s="5"/>
      <c r="D2219" s="5"/>
      <c r="E2219" s="5"/>
      <c r="F2219" s="5"/>
      <c r="G2219" s="5"/>
    </row>
    <row r="2220" spans="2:7" ht="15.75" x14ac:dyDescent="0.25">
      <c r="B2220" s="5"/>
      <c r="C2220" s="5"/>
      <c r="D2220" s="5"/>
      <c r="E2220" s="5"/>
      <c r="F2220" s="5"/>
      <c r="G2220" s="5"/>
    </row>
    <row r="2221" spans="2:7" ht="15.75" x14ac:dyDescent="0.25">
      <c r="B2221" s="5"/>
      <c r="C2221" s="5"/>
      <c r="D2221" s="5"/>
      <c r="E2221" s="5"/>
      <c r="F2221" s="5"/>
      <c r="G2221" s="5"/>
    </row>
    <row r="2222" spans="2:7" ht="15.75" x14ac:dyDescent="0.25">
      <c r="B2222" s="5"/>
      <c r="C2222" s="5"/>
      <c r="D2222" s="5"/>
      <c r="E2222" s="5"/>
      <c r="F2222" s="5"/>
      <c r="G2222" s="5"/>
    </row>
    <row r="2223" spans="2:7" ht="15.75" x14ac:dyDescent="0.25">
      <c r="B2223" s="5"/>
      <c r="C2223" s="5"/>
      <c r="D2223" s="5"/>
      <c r="E2223" s="5"/>
      <c r="F2223" s="5"/>
      <c r="G2223" s="5"/>
    </row>
    <row r="2224" spans="2:7" ht="15.75" x14ac:dyDescent="0.25">
      <c r="B2224" s="5"/>
      <c r="C2224" s="5"/>
      <c r="D2224" s="5"/>
      <c r="E2224" s="5"/>
      <c r="F2224" s="5"/>
      <c r="G2224" s="5"/>
    </row>
    <row r="2225" spans="2:7" ht="15.75" x14ac:dyDescent="0.25">
      <c r="B2225" s="5"/>
      <c r="C2225" s="5"/>
      <c r="D2225" s="5"/>
      <c r="E2225" s="5"/>
      <c r="F2225" s="5"/>
      <c r="G2225" s="5"/>
    </row>
    <row r="2226" spans="2:7" ht="15.75" x14ac:dyDescent="0.25">
      <c r="B2226" s="5"/>
      <c r="C2226" s="5"/>
      <c r="D2226" s="5"/>
      <c r="E2226" s="5"/>
      <c r="F2226" s="5"/>
      <c r="G2226" s="5"/>
    </row>
    <row r="2227" spans="2:7" ht="15.75" x14ac:dyDescent="0.25">
      <c r="B2227" s="5"/>
      <c r="C2227" s="5"/>
      <c r="D2227" s="5"/>
      <c r="E2227" s="5"/>
      <c r="F2227" s="5"/>
      <c r="G2227" s="5"/>
    </row>
    <row r="2228" spans="2:7" ht="15.75" x14ac:dyDescent="0.25">
      <c r="B2228" s="5"/>
      <c r="C2228" s="5"/>
      <c r="D2228" s="5"/>
      <c r="E2228" s="5"/>
      <c r="F2228" s="5"/>
      <c r="G2228" s="5"/>
    </row>
    <row r="2229" spans="2:7" ht="15.75" x14ac:dyDescent="0.25">
      <c r="B2229" s="5"/>
      <c r="C2229" s="5"/>
      <c r="D2229" s="5"/>
      <c r="E2229" s="5"/>
      <c r="F2229" s="5"/>
      <c r="G2229" s="5"/>
    </row>
    <row r="2230" spans="2:7" ht="15.75" x14ac:dyDescent="0.25">
      <c r="B2230" s="5"/>
      <c r="C2230" s="5"/>
      <c r="D2230" s="5"/>
      <c r="E2230" s="5"/>
      <c r="F2230" s="5"/>
      <c r="G2230" s="5"/>
    </row>
    <row r="2231" spans="2:7" ht="15.75" x14ac:dyDescent="0.25">
      <c r="B2231" s="5"/>
      <c r="C2231" s="5"/>
      <c r="D2231" s="5"/>
      <c r="E2231" s="5"/>
      <c r="F2231" s="5"/>
      <c r="G2231" s="5"/>
    </row>
    <row r="2232" spans="2:7" ht="15.75" x14ac:dyDescent="0.25">
      <c r="B2232" s="5"/>
      <c r="C2232" s="5"/>
      <c r="D2232" s="5"/>
      <c r="E2232" s="5"/>
      <c r="F2232" s="5"/>
      <c r="G2232" s="5"/>
    </row>
    <row r="2233" spans="2:7" ht="15.75" x14ac:dyDescent="0.25">
      <c r="B2233" s="5"/>
      <c r="C2233" s="5"/>
      <c r="D2233" s="5"/>
      <c r="E2233" s="5"/>
      <c r="F2233" s="5"/>
      <c r="G2233" s="5"/>
    </row>
    <row r="2234" spans="2:7" ht="15.75" x14ac:dyDescent="0.25">
      <c r="B2234" s="5"/>
      <c r="C2234" s="5"/>
      <c r="D2234" s="5"/>
      <c r="E2234" s="5"/>
      <c r="F2234" s="5"/>
      <c r="G2234" s="5"/>
    </row>
    <row r="2235" spans="2:7" ht="15.75" x14ac:dyDescent="0.25">
      <c r="B2235" s="5"/>
      <c r="C2235" s="5"/>
      <c r="D2235" s="5"/>
      <c r="E2235" s="5"/>
      <c r="F2235" s="5"/>
      <c r="G2235" s="5"/>
    </row>
    <row r="2236" spans="2:7" ht="15.75" x14ac:dyDescent="0.25">
      <c r="B2236" s="5"/>
      <c r="C2236" s="5"/>
      <c r="D2236" s="5"/>
      <c r="E2236" s="5"/>
      <c r="F2236" s="5"/>
      <c r="G2236" s="5"/>
    </row>
    <row r="2237" spans="2:7" ht="15.75" x14ac:dyDescent="0.25">
      <c r="B2237" s="5"/>
      <c r="C2237" s="5"/>
      <c r="D2237" s="5"/>
      <c r="E2237" s="5"/>
      <c r="F2237" s="5"/>
      <c r="G2237" s="5"/>
    </row>
    <row r="2238" spans="2:7" ht="15.75" x14ac:dyDescent="0.25">
      <c r="B2238" s="5"/>
      <c r="C2238" s="5"/>
      <c r="D2238" s="5"/>
      <c r="E2238" s="5"/>
      <c r="F2238" s="5"/>
      <c r="G2238" s="5"/>
    </row>
    <row r="2239" spans="2:7" ht="15.75" x14ac:dyDescent="0.25">
      <c r="B2239" s="5"/>
      <c r="C2239" s="5"/>
      <c r="D2239" s="5"/>
      <c r="E2239" s="5"/>
      <c r="F2239" s="5"/>
      <c r="G2239" s="5"/>
    </row>
    <row r="2240" spans="2:7" ht="15.75" x14ac:dyDescent="0.25">
      <c r="B2240" s="5"/>
      <c r="C2240" s="5"/>
      <c r="D2240" s="5"/>
      <c r="E2240" s="5"/>
      <c r="F2240" s="5"/>
      <c r="G2240" s="5"/>
    </row>
    <row r="2241" spans="2:7" ht="15.75" x14ac:dyDescent="0.25">
      <c r="B2241" s="5"/>
      <c r="C2241" s="5"/>
      <c r="D2241" s="5"/>
      <c r="E2241" s="5"/>
      <c r="F2241" s="5"/>
      <c r="G2241" s="5"/>
    </row>
    <row r="2242" spans="2:7" ht="15.75" x14ac:dyDescent="0.25">
      <c r="B2242" s="5"/>
      <c r="C2242" s="5"/>
      <c r="D2242" s="5"/>
      <c r="E2242" s="5"/>
      <c r="F2242" s="5"/>
      <c r="G2242" s="5"/>
    </row>
    <row r="2243" spans="2:7" ht="15.75" x14ac:dyDescent="0.25">
      <c r="B2243" s="5"/>
      <c r="C2243" s="5"/>
      <c r="D2243" s="5"/>
      <c r="E2243" s="5"/>
      <c r="F2243" s="5"/>
      <c r="G2243" s="5"/>
    </row>
    <row r="2244" spans="2:7" ht="15.75" x14ac:dyDescent="0.25">
      <c r="B2244" s="5"/>
      <c r="C2244" s="5"/>
      <c r="D2244" s="5"/>
      <c r="E2244" s="5"/>
      <c r="F2244" s="5"/>
      <c r="G2244" s="5"/>
    </row>
    <row r="2245" spans="2:7" ht="15.75" x14ac:dyDescent="0.25">
      <c r="B2245" s="5"/>
      <c r="C2245" s="5"/>
      <c r="D2245" s="5"/>
      <c r="E2245" s="5"/>
      <c r="F2245" s="5"/>
      <c r="G2245" s="5"/>
    </row>
    <row r="2246" spans="2:7" ht="15.75" x14ac:dyDescent="0.25">
      <c r="B2246" s="5"/>
      <c r="C2246" s="5"/>
      <c r="D2246" s="5"/>
      <c r="E2246" s="5"/>
      <c r="F2246" s="5"/>
      <c r="G2246" s="5"/>
    </row>
    <row r="2247" spans="2:7" ht="15.75" x14ac:dyDescent="0.25">
      <c r="B2247" s="5"/>
      <c r="C2247" s="5"/>
      <c r="D2247" s="5"/>
      <c r="E2247" s="5"/>
      <c r="F2247" s="5"/>
      <c r="G2247" s="5"/>
    </row>
    <row r="2248" spans="2:7" ht="15.75" x14ac:dyDescent="0.25">
      <c r="B2248" s="5"/>
      <c r="C2248" s="5"/>
      <c r="D2248" s="5"/>
      <c r="E2248" s="5"/>
      <c r="F2248" s="5"/>
      <c r="G2248" s="5"/>
    </row>
    <row r="2249" spans="2:7" ht="15.75" x14ac:dyDescent="0.25">
      <c r="B2249" s="5"/>
      <c r="C2249" s="5"/>
      <c r="D2249" s="5"/>
      <c r="E2249" s="5"/>
      <c r="F2249" s="5"/>
      <c r="G2249" s="5"/>
    </row>
    <row r="2250" spans="2:7" ht="15.75" x14ac:dyDescent="0.25">
      <c r="B2250" s="5"/>
      <c r="C2250" s="5"/>
      <c r="D2250" s="5"/>
      <c r="E2250" s="5"/>
      <c r="F2250" s="5"/>
      <c r="G2250" s="5"/>
    </row>
    <row r="2251" spans="2:7" ht="15.75" x14ac:dyDescent="0.25">
      <c r="B2251" s="5"/>
      <c r="C2251" s="5"/>
      <c r="D2251" s="5"/>
      <c r="E2251" s="5"/>
      <c r="F2251" s="5"/>
      <c r="G2251" s="5"/>
    </row>
    <row r="2252" spans="2:7" ht="15.75" x14ac:dyDescent="0.25">
      <c r="B2252" s="5"/>
      <c r="C2252" s="5"/>
      <c r="D2252" s="5"/>
      <c r="E2252" s="5"/>
      <c r="F2252" s="5"/>
      <c r="G2252" s="5"/>
    </row>
    <row r="2253" spans="2:7" ht="15.75" x14ac:dyDescent="0.25">
      <c r="B2253" s="5"/>
      <c r="C2253" s="5"/>
      <c r="D2253" s="5"/>
      <c r="E2253" s="5"/>
      <c r="F2253" s="5"/>
      <c r="G2253" s="5"/>
    </row>
    <row r="2254" spans="2:7" ht="15.75" x14ac:dyDescent="0.25">
      <c r="B2254" s="5"/>
      <c r="C2254" s="5"/>
      <c r="D2254" s="5"/>
      <c r="E2254" s="5"/>
      <c r="F2254" s="5"/>
      <c r="G2254" s="5"/>
    </row>
    <row r="2255" spans="2:7" ht="15.75" x14ac:dyDescent="0.25">
      <c r="B2255" s="5"/>
      <c r="C2255" s="5"/>
      <c r="D2255" s="5"/>
      <c r="E2255" s="5"/>
      <c r="F2255" s="5"/>
      <c r="G2255" s="5"/>
    </row>
    <row r="2256" spans="2:7" ht="15.75" x14ac:dyDescent="0.25">
      <c r="B2256" s="5"/>
      <c r="C2256" s="5"/>
      <c r="D2256" s="5"/>
      <c r="E2256" s="5"/>
      <c r="F2256" s="5"/>
      <c r="G2256" s="5"/>
    </row>
    <row r="2257" spans="2:7" ht="15.75" x14ac:dyDescent="0.25">
      <c r="B2257" s="5"/>
      <c r="C2257" s="5"/>
      <c r="D2257" s="5"/>
      <c r="E2257" s="5"/>
      <c r="F2257" s="5"/>
      <c r="G2257" s="5"/>
    </row>
    <row r="2258" spans="2:7" ht="15.75" x14ac:dyDescent="0.25">
      <c r="B2258" s="5"/>
      <c r="C2258" s="5"/>
      <c r="D2258" s="5"/>
      <c r="E2258" s="5"/>
      <c r="F2258" s="5"/>
      <c r="G2258" s="5"/>
    </row>
    <row r="2259" spans="2:7" ht="15.75" x14ac:dyDescent="0.25">
      <c r="B2259" s="5"/>
      <c r="C2259" s="5"/>
      <c r="D2259" s="5"/>
      <c r="E2259" s="5"/>
      <c r="F2259" s="5"/>
      <c r="G2259" s="5"/>
    </row>
    <row r="2260" spans="2:7" ht="15.75" x14ac:dyDescent="0.25">
      <c r="B2260" s="5"/>
      <c r="C2260" s="5"/>
      <c r="D2260" s="5"/>
      <c r="E2260" s="5"/>
      <c r="F2260" s="5"/>
      <c r="G2260" s="5"/>
    </row>
    <row r="2261" spans="2:7" ht="15.75" x14ac:dyDescent="0.25">
      <c r="B2261" s="5"/>
      <c r="C2261" s="5"/>
      <c r="D2261" s="5"/>
      <c r="E2261" s="5"/>
      <c r="F2261" s="5"/>
      <c r="G2261" s="5"/>
    </row>
    <row r="2262" spans="2:7" ht="15.75" x14ac:dyDescent="0.25">
      <c r="B2262" s="5"/>
      <c r="C2262" s="5"/>
      <c r="D2262" s="5"/>
      <c r="E2262" s="5"/>
      <c r="F2262" s="5"/>
      <c r="G2262" s="5"/>
    </row>
    <row r="2263" spans="2:7" ht="15.75" x14ac:dyDescent="0.25">
      <c r="B2263" s="5"/>
      <c r="C2263" s="5"/>
      <c r="D2263" s="5"/>
      <c r="E2263" s="5"/>
      <c r="F2263" s="5"/>
      <c r="G2263" s="5"/>
    </row>
    <row r="2264" spans="2:7" ht="15.75" x14ac:dyDescent="0.25">
      <c r="B2264" s="5"/>
      <c r="C2264" s="5"/>
      <c r="D2264" s="5"/>
      <c r="E2264" s="5"/>
      <c r="F2264" s="5"/>
      <c r="G2264" s="5"/>
    </row>
    <row r="2265" spans="2:7" ht="15.75" x14ac:dyDescent="0.25">
      <c r="B2265" s="5"/>
      <c r="C2265" s="5"/>
      <c r="D2265" s="5"/>
      <c r="E2265" s="5"/>
      <c r="F2265" s="5"/>
      <c r="G2265" s="5"/>
    </row>
    <row r="2266" spans="2:7" ht="15.75" x14ac:dyDescent="0.25">
      <c r="B2266" s="5"/>
      <c r="C2266" s="5"/>
      <c r="D2266" s="5"/>
      <c r="E2266" s="5"/>
      <c r="F2266" s="5"/>
      <c r="G2266" s="5"/>
    </row>
    <row r="2267" spans="2:7" ht="15.75" x14ac:dyDescent="0.25">
      <c r="B2267" s="5"/>
      <c r="C2267" s="5"/>
      <c r="D2267" s="5"/>
      <c r="E2267" s="5"/>
      <c r="F2267" s="5"/>
      <c r="G2267" s="5"/>
    </row>
    <row r="2268" spans="2:7" ht="15.75" x14ac:dyDescent="0.25">
      <c r="B2268" s="5"/>
      <c r="C2268" s="5"/>
      <c r="D2268" s="5"/>
      <c r="E2268" s="5"/>
      <c r="F2268" s="5"/>
      <c r="G2268" s="5"/>
    </row>
    <row r="2269" spans="2:7" ht="15.75" x14ac:dyDescent="0.25">
      <c r="B2269" s="5"/>
      <c r="C2269" s="5"/>
      <c r="D2269" s="5"/>
      <c r="E2269" s="5"/>
      <c r="F2269" s="5"/>
      <c r="G2269" s="5"/>
    </row>
    <row r="2270" spans="2:7" ht="15.75" x14ac:dyDescent="0.25">
      <c r="B2270" s="5"/>
      <c r="C2270" s="5"/>
      <c r="D2270" s="5"/>
      <c r="E2270" s="5"/>
      <c r="F2270" s="5"/>
      <c r="G2270" s="5"/>
    </row>
    <row r="2271" spans="2:7" ht="15.75" x14ac:dyDescent="0.25">
      <c r="B2271" s="5"/>
      <c r="C2271" s="5"/>
      <c r="D2271" s="5"/>
      <c r="E2271" s="5"/>
      <c r="F2271" s="5"/>
      <c r="G2271" s="5"/>
    </row>
    <row r="2272" spans="2:7" ht="15.75" x14ac:dyDescent="0.25">
      <c r="B2272" s="5"/>
      <c r="C2272" s="5"/>
      <c r="D2272" s="5"/>
      <c r="E2272" s="5"/>
      <c r="F2272" s="5"/>
      <c r="G2272" s="5"/>
    </row>
    <row r="2273" spans="2:7" ht="15.75" x14ac:dyDescent="0.25">
      <c r="B2273" s="5"/>
      <c r="C2273" s="5"/>
      <c r="D2273" s="5"/>
      <c r="E2273" s="5"/>
      <c r="F2273" s="5"/>
      <c r="G2273" s="5"/>
    </row>
    <row r="2274" spans="2:7" ht="15.75" x14ac:dyDescent="0.25">
      <c r="B2274" s="5"/>
      <c r="C2274" s="5"/>
      <c r="D2274" s="5"/>
      <c r="E2274" s="5"/>
      <c r="F2274" s="5"/>
      <c r="G2274" s="5"/>
    </row>
    <row r="2275" spans="2:7" ht="15.75" x14ac:dyDescent="0.25">
      <c r="B2275" s="5"/>
      <c r="C2275" s="5"/>
      <c r="D2275" s="5"/>
      <c r="E2275" s="5"/>
      <c r="F2275" s="5"/>
      <c r="G2275" s="5"/>
    </row>
    <row r="2276" spans="2:7" ht="15.75" x14ac:dyDescent="0.25">
      <c r="B2276" s="5"/>
      <c r="C2276" s="5"/>
      <c r="D2276" s="5"/>
      <c r="E2276" s="5"/>
      <c r="F2276" s="5"/>
      <c r="G2276" s="5"/>
    </row>
    <row r="2277" spans="2:7" ht="15.75" x14ac:dyDescent="0.25">
      <c r="B2277" s="5"/>
      <c r="C2277" s="5"/>
      <c r="D2277" s="5"/>
      <c r="E2277" s="5"/>
      <c r="F2277" s="5"/>
      <c r="G2277" s="5"/>
    </row>
    <row r="2278" spans="2:7" ht="15.75" x14ac:dyDescent="0.25">
      <c r="B2278" s="5"/>
      <c r="C2278" s="5"/>
      <c r="D2278" s="5"/>
      <c r="E2278" s="5"/>
      <c r="F2278" s="5"/>
      <c r="G2278" s="5"/>
    </row>
    <row r="2279" spans="2:7" ht="15.75" x14ac:dyDescent="0.25">
      <c r="B2279" s="5"/>
      <c r="C2279" s="5"/>
      <c r="D2279" s="5"/>
      <c r="E2279" s="5"/>
      <c r="F2279" s="5"/>
      <c r="G2279" s="5"/>
    </row>
    <row r="2280" spans="2:7" ht="15.75" x14ac:dyDescent="0.25">
      <c r="B2280" s="5"/>
      <c r="C2280" s="5"/>
      <c r="D2280" s="5"/>
      <c r="E2280" s="5"/>
      <c r="F2280" s="5"/>
      <c r="G2280" s="5"/>
    </row>
    <row r="2281" spans="2:7" ht="15.75" x14ac:dyDescent="0.25">
      <c r="B2281" s="5"/>
      <c r="C2281" s="5"/>
      <c r="D2281" s="5"/>
      <c r="E2281" s="5"/>
      <c r="F2281" s="5"/>
      <c r="G2281" s="5"/>
    </row>
    <row r="2282" spans="2:7" ht="15.75" x14ac:dyDescent="0.25">
      <c r="B2282" s="5"/>
      <c r="C2282" s="5"/>
      <c r="D2282" s="5"/>
      <c r="E2282" s="5"/>
      <c r="F2282" s="5"/>
      <c r="G2282" s="5"/>
    </row>
    <row r="2283" spans="2:7" ht="15.75" x14ac:dyDescent="0.25">
      <c r="B2283" s="5"/>
      <c r="C2283" s="5"/>
      <c r="D2283" s="5"/>
      <c r="E2283" s="5"/>
      <c r="F2283" s="5"/>
      <c r="G2283" s="5"/>
    </row>
    <row r="2284" spans="2:7" ht="15.75" x14ac:dyDescent="0.25">
      <c r="B2284" s="5"/>
      <c r="C2284" s="5"/>
      <c r="D2284" s="5"/>
      <c r="E2284" s="5"/>
      <c r="F2284" s="5"/>
      <c r="G2284" s="5"/>
    </row>
    <row r="2285" spans="2:7" ht="15.75" x14ac:dyDescent="0.25">
      <c r="B2285" s="5"/>
      <c r="C2285" s="5"/>
      <c r="D2285" s="5"/>
      <c r="E2285" s="5"/>
      <c r="F2285" s="5"/>
      <c r="G2285" s="5"/>
    </row>
    <row r="2286" spans="2:7" ht="15.75" x14ac:dyDescent="0.25">
      <c r="B2286" s="5"/>
      <c r="C2286" s="5"/>
      <c r="D2286" s="5"/>
      <c r="E2286" s="5"/>
      <c r="F2286" s="5"/>
      <c r="G2286" s="5"/>
    </row>
    <row r="2287" spans="2:7" ht="15.75" x14ac:dyDescent="0.25">
      <c r="B2287" s="5"/>
      <c r="C2287" s="5"/>
      <c r="D2287" s="5"/>
      <c r="E2287" s="5"/>
      <c r="F2287" s="5"/>
      <c r="G2287" s="5"/>
    </row>
    <row r="2288" spans="2:7" ht="15.75" x14ac:dyDescent="0.25">
      <c r="B2288" s="5"/>
      <c r="C2288" s="5"/>
      <c r="D2288" s="5"/>
      <c r="E2288" s="5"/>
      <c r="F2288" s="5"/>
      <c r="G2288" s="5"/>
    </row>
    <row r="2289" spans="2:7" ht="15.75" x14ac:dyDescent="0.25">
      <c r="B2289" s="5"/>
      <c r="C2289" s="5"/>
      <c r="D2289" s="5"/>
      <c r="E2289" s="5"/>
      <c r="F2289" s="5"/>
      <c r="G2289" s="5"/>
    </row>
    <row r="2290" spans="2:7" ht="15.75" x14ac:dyDescent="0.25">
      <c r="B2290" s="5"/>
      <c r="C2290" s="5"/>
      <c r="D2290" s="5"/>
      <c r="E2290" s="5"/>
      <c r="F2290" s="5"/>
      <c r="G2290" s="5"/>
    </row>
    <row r="2291" spans="2:7" ht="15.75" x14ac:dyDescent="0.25">
      <c r="B2291" s="5"/>
      <c r="C2291" s="5"/>
      <c r="D2291" s="5"/>
      <c r="E2291" s="5"/>
      <c r="F2291" s="5"/>
      <c r="G2291" s="5"/>
    </row>
    <row r="2292" spans="2:7" ht="15.75" x14ac:dyDescent="0.25">
      <c r="B2292" s="5"/>
      <c r="C2292" s="5"/>
      <c r="D2292" s="5"/>
      <c r="E2292" s="5"/>
      <c r="F2292" s="5"/>
      <c r="G2292" s="5"/>
    </row>
    <row r="2293" spans="2:7" ht="15.75" x14ac:dyDescent="0.25">
      <c r="B2293" s="5"/>
      <c r="C2293" s="5"/>
      <c r="D2293" s="5"/>
      <c r="E2293" s="5"/>
      <c r="F2293" s="5"/>
      <c r="G2293" s="5"/>
    </row>
    <row r="2294" spans="2:7" ht="15.75" x14ac:dyDescent="0.25">
      <c r="B2294" s="5"/>
      <c r="C2294" s="5"/>
      <c r="D2294" s="5"/>
      <c r="E2294" s="5"/>
      <c r="F2294" s="5"/>
      <c r="G2294" s="5"/>
    </row>
    <row r="2295" spans="2:7" ht="15.75" x14ac:dyDescent="0.25">
      <c r="B2295" s="5"/>
      <c r="C2295" s="5"/>
      <c r="D2295" s="5"/>
      <c r="E2295" s="5"/>
      <c r="F2295" s="5"/>
      <c r="G2295" s="5"/>
    </row>
    <row r="2296" spans="2:7" ht="15.75" x14ac:dyDescent="0.25">
      <c r="B2296" s="5"/>
      <c r="C2296" s="5"/>
      <c r="D2296" s="5"/>
      <c r="E2296" s="5"/>
      <c r="F2296" s="5"/>
      <c r="G2296" s="5"/>
    </row>
    <row r="2297" spans="2:7" ht="15.75" x14ac:dyDescent="0.25">
      <c r="B2297" s="5"/>
      <c r="C2297" s="5"/>
      <c r="D2297" s="5"/>
      <c r="E2297" s="5"/>
      <c r="F2297" s="5"/>
      <c r="G2297" s="5"/>
    </row>
    <row r="2298" spans="2:7" ht="15.75" x14ac:dyDescent="0.25">
      <c r="B2298" s="5"/>
      <c r="C2298" s="5"/>
      <c r="D2298" s="5"/>
      <c r="E2298" s="5"/>
      <c r="F2298" s="5"/>
      <c r="G2298" s="5"/>
    </row>
    <row r="2299" spans="2:7" ht="15.75" x14ac:dyDescent="0.25">
      <c r="B2299" s="5"/>
      <c r="C2299" s="5"/>
      <c r="D2299" s="5"/>
      <c r="E2299" s="5"/>
      <c r="F2299" s="5"/>
      <c r="G2299" s="5"/>
    </row>
    <row r="2300" spans="2:7" ht="15.75" x14ac:dyDescent="0.25">
      <c r="B2300" s="5"/>
      <c r="C2300" s="5"/>
      <c r="D2300" s="5"/>
      <c r="E2300" s="5"/>
      <c r="F2300" s="5"/>
      <c r="G2300" s="5"/>
    </row>
    <row r="2301" spans="2:7" ht="15.75" x14ac:dyDescent="0.25">
      <c r="B2301" s="5"/>
      <c r="C2301" s="5"/>
      <c r="D2301" s="5"/>
      <c r="E2301" s="5"/>
      <c r="F2301" s="5"/>
      <c r="G2301" s="5"/>
    </row>
    <row r="2302" spans="2:7" ht="15.75" x14ac:dyDescent="0.25">
      <c r="B2302" s="5"/>
      <c r="C2302" s="5"/>
      <c r="D2302" s="5"/>
      <c r="E2302" s="5"/>
      <c r="F2302" s="5"/>
      <c r="G2302" s="5"/>
    </row>
    <row r="2303" spans="2:7" ht="15.75" x14ac:dyDescent="0.25">
      <c r="B2303" s="5"/>
      <c r="C2303" s="5"/>
      <c r="D2303" s="5"/>
      <c r="E2303" s="5"/>
      <c r="F2303" s="5"/>
      <c r="G2303" s="5"/>
    </row>
    <row r="2304" spans="2:7" ht="15.75" x14ac:dyDescent="0.25">
      <c r="B2304" s="5"/>
      <c r="C2304" s="5"/>
      <c r="D2304" s="5"/>
      <c r="E2304" s="5"/>
      <c r="F2304" s="5"/>
      <c r="G2304" s="5"/>
    </row>
    <row r="2305" spans="2:7" ht="15.75" x14ac:dyDescent="0.25">
      <c r="B2305" s="5"/>
      <c r="C2305" s="5"/>
      <c r="D2305" s="5"/>
      <c r="E2305" s="5"/>
      <c r="F2305" s="5"/>
      <c r="G2305" s="5"/>
    </row>
    <row r="2306" spans="2:7" ht="15.75" x14ac:dyDescent="0.25">
      <c r="B2306" s="5"/>
      <c r="C2306" s="5"/>
      <c r="D2306" s="5"/>
      <c r="E2306" s="5"/>
      <c r="F2306" s="5"/>
      <c r="G2306" s="5"/>
    </row>
    <row r="2307" spans="2:7" ht="15.75" x14ac:dyDescent="0.25">
      <c r="B2307" s="5"/>
      <c r="C2307" s="5"/>
      <c r="D2307" s="5"/>
      <c r="E2307" s="5"/>
      <c r="F2307" s="5"/>
      <c r="G2307" s="5"/>
    </row>
    <row r="2308" spans="2:7" ht="15.75" x14ac:dyDescent="0.25">
      <c r="B2308" s="5"/>
      <c r="C2308" s="5"/>
      <c r="D2308" s="5"/>
      <c r="E2308" s="5"/>
      <c r="F2308" s="5"/>
      <c r="G2308" s="5"/>
    </row>
    <row r="2309" spans="2:7" ht="15.75" x14ac:dyDescent="0.25">
      <c r="B2309" s="5"/>
      <c r="C2309" s="5"/>
      <c r="D2309" s="5"/>
      <c r="E2309" s="5"/>
      <c r="F2309" s="5"/>
      <c r="G2309" s="5"/>
    </row>
    <row r="2310" spans="2:7" ht="15.75" x14ac:dyDescent="0.25">
      <c r="B2310" s="5"/>
      <c r="C2310" s="5"/>
      <c r="D2310" s="5"/>
      <c r="E2310" s="5"/>
      <c r="F2310" s="5"/>
      <c r="G2310" s="5"/>
    </row>
    <row r="2311" spans="2:7" ht="15.75" x14ac:dyDescent="0.25">
      <c r="B2311" s="5"/>
      <c r="C2311" s="5"/>
      <c r="D2311" s="5"/>
      <c r="E2311" s="5"/>
      <c r="F2311" s="5"/>
      <c r="G2311" s="5"/>
    </row>
    <row r="2312" spans="2:7" ht="15.75" x14ac:dyDescent="0.25">
      <c r="B2312" s="5"/>
      <c r="C2312" s="5"/>
      <c r="D2312" s="5"/>
      <c r="E2312" s="5"/>
      <c r="F2312" s="5"/>
      <c r="G2312" s="5"/>
    </row>
    <row r="2313" spans="2:7" ht="15.75" x14ac:dyDescent="0.25">
      <c r="B2313" s="5"/>
      <c r="C2313" s="5"/>
      <c r="D2313" s="5"/>
      <c r="E2313" s="5"/>
      <c r="F2313" s="5"/>
      <c r="G2313" s="5"/>
    </row>
    <row r="2314" spans="2:7" ht="15.75" x14ac:dyDescent="0.25">
      <c r="B2314" s="5"/>
      <c r="C2314" s="5"/>
      <c r="D2314" s="5"/>
      <c r="E2314" s="5"/>
      <c r="F2314" s="5"/>
      <c r="G2314" s="5"/>
    </row>
    <row r="2315" spans="2:7" ht="15.75" x14ac:dyDescent="0.25">
      <c r="B2315" s="5"/>
      <c r="C2315" s="5"/>
      <c r="D2315" s="5"/>
      <c r="E2315" s="5"/>
      <c r="F2315" s="5"/>
      <c r="G2315" s="5"/>
    </row>
    <row r="2316" spans="2:7" ht="15.75" x14ac:dyDescent="0.25">
      <c r="B2316" s="5"/>
      <c r="C2316" s="5"/>
      <c r="D2316" s="5"/>
      <c r="E2316" s="5"/>
      <c r="F2316" s="5"/>
      <c r="G2316" s="5"/>
    </row>
    <row r="2317" spans="2:7" ht="15.75" x14ac:dyDescent="0.25">
      <c r="B2317" s="5"/>
      <c r="C2317" s="5"/>
      <c r="D2317" s="5"/>
      <c r="E2317" s="5"/>
      <c r="F2317" s="5"/>
      <c r="G2317" s="5"/>
    </row>
    <row r="2318" spans="2:7" ht="15.75" x14ac:dyDescent="0.25">
      <c r="B2318" s="5"/>
      <c r="C2318" s="5"/>
      <c r="D2318" s="5"/>
      <c r="E2318" s="5"/>
      <c r="F2318" s="5"/>
      <c r="G2318" s="5"/>
    </row>
    <row r="2319" spans="2:7" ht="15.75" x14ac:dyDescent="0.25">
      <c r="B2319" s="5"/>
      <c r="C2319" s="5"/>
      <c r="D2319" s="5"/>
      <c r="E2319" s="5"/>
      <c r="F2319" s="5"/>
      <c r="G2319" s="5"/>
    </row>
    <row r="2320" spans="2:7" ht="15.75" x14ac:dyDescent="0.25">
      <c r="B2320" s="5"/>
      <c r="C2320" s="5"/>
      <c r="D2320" s="5"/>
      <c r="E2320" s="5"/>
      <c r="F2320" s="5"/>
      <c r="G2320" s="5"/>
    </row>
    <row r="2321" spans="2:7" ht="15.75" x14ac:dyDescent="0.25">
      <c r="B2321" s="5"/>
      <c r="C2321" s="5"/>
      <c r="D2321" s="5"/>
      <c r="E2321" s="5"/>
      <c r="F2321" s="5"/>
      <c r="G2321" s="5"/>
    </row>
    <row r="2322" spans="2:7" ht="15.75" x14ac:dyDescent="0.25">
      <c r="B2322" s="5"/>
      <c r="C2322" s="5"/>
      <c r="D2322" s="5"/>
      <c r="E2322" s="5"/>
      <c r="F2322" s="5"/>
      <c r="G2322" s="5"/>
    </row>
    <row r="2323" spans="2:7" ht="15.75" x14ac:dyDescent="0.25">
      <c r="B2323" s="5"/>
      <c r="C2323" s="5"/>
      <c r="D2323" s="5"/>
      <c r="E2323" s="5"/>
      <c r="F2323" s="5"/>
      <c r="G2323" s="5"/>
    </row>
    <row r="2324" spans="2:7" ht="15.75" x14ac:dyDescent="0.25">
      <c r="B2324" s="5"/>
      <c r="C2324" s="5"/>
      <c r="D2324" s="5"/>
      <c r="E2324" s="5"/>
      <c r="F2324" s="5"/>
      <c r="G2324" s="5"/>
    </row>
    <row r="2325" spans="2:7" ht="15.75" x14ac:dyDescent="0.25">
      <c r="B2325" s="5"/>
      <c r="C2325" s="5"/>
      <c r="D2325" s="5"/>
      <c r="E2325" s="5"/>
      <c r="F2325" s="5"/>
      <c r="G2325" s="5"/>
    </row>
    <row r="2326" spans="2:7" ht="15.75" x14ac:dyDescent="0.25">
      <c r="B2326" s="5"/>
      <c r="C2326" s="5"/>
      <c r="D2326" s="5"/>
      <c r="E2326" s="5"/>
      <c r="F2326" s="5"/>
      <c r="G2326" s="5"/>
    </row>
    <row r="2327" spans="2:7" ht="15.75" x14ac:dyDescent="0.25">
      <c r="B2327" s="5"/>
      <c r="C2327" s="5"/>
      <c r="D2327" s="5"/>
      <c r="E2327" s="5"/>
      <c r="F2327" s="5"/>
      <c r="G2327" s="5"/>
    </row>
    <row r="2328" spans="2:7" ht="15.75" x14ac:dyDescent="0.25">
      <c r="B2328" s="5"/>
      <c r="C2328" s="5"/>
      <c r="D2328" s="5"/>
      <c r="E2328" s="5"/>
      <c r="F2328" s="5"/>
      <c r="G2328" s="5"/>
    </row>
    <row r="2329" spans="2:7" ht="15.75" x14ac:dyDescent="0.25">
      <c r="B2329" s="5"/>
      <c r="C2329" s="5"/>
      <c r="D2329" s="5"/>
      <c r="E2329" s="5"/>
      <c r="F2329" s="5"/>
      <c r="G2329" s="5"/>
    </row>
    <row r="2330" spans="2:7" ht="15.75" x14ac:dyDescent="0.25">
      <c r="B2330" s="5"/>
      <c r="C2330" s="5"/>
      <c r="D2330" s="5"/>
      <c r="E2330" s="5"/>
      <c r="F2330" s="5"/>
      <c r="G2330" s="5"/>
    </row>
    <row r="2331" spans="2:7" ht="15.75" x14ac:dyDescent="0.25">
      <c r="B2331" s="5"/>
      <c r="C2331" s="5"/>
      <c r="D2331" s="5"/>
      <c r="E2331" s="5"/>
      <c r="F2331" s="5"/>
      <c r="G2331" s="5"/>
    </row>
    <row r="2332" spans="2:7" ht="15.75" x14ac:dyDescent="0.25">
      <c r="B2332" s="5"/>
      <c r="C2332" s="5"/>
      <c r="D2332" s="5"/>
      <c r="E2332" s="5"/>
      <c r="F2332" s="5"/>
      <c r="G2332" s="5"/>
    </row>
    <row r="2333" spans="2:7" ht="15.75" x14ac:dyDescent="0.25">
      <c r="B2333" s="5"/>
      <c r="C2333" s="5"/>
      <c r="D2333" s="5"/>
      <c r="E2333" s="5"/>
      <c r="F2333" s="5"/>
      <c r="G2333" s="5"/>
    </row>
    <row r="2334" spans="2:7" ht="15.75" x14ac:dyDescent="0.25">
      <c r="B2334" s="5"/>
      <c r="C2334" s="5"/>
      <c r="D2334" s="5"/>
      <c r="E2334" s="5"/>
      <c r="F2334" s="5"/>
      <c r="G2334" s="5"/>
    </row>
    <row r="2335" spans="2:7" ht="15.75" x14ac:dyDescent="0.25">
      <c r="B2335" s="5"/>
      <c r="C2335" s="5"/>
      <c r="D2335" s="5"/>
      <c r="E2335" s="5"/>
      <c r="F2335" s="5"/>
      <c r="G2335" s="5"/>
    </row>
    <row r="2336" spans="2:7" ht="15.75" x14ac:dyDescent="0.25">
      <c r="B2336" s="5"/>
      <c r="C2336" s="5"/>
      <c r="D2336" s="5"/>
      <c r="E2336" s="5"/>
      <c r="F2336" s="5"/>
      <c r="G2336" s="5"/>
    </row>
    <row r="2337" spans="2:7" ht="15.75" x14ac:dyDescent="0.25">
      <c r="B2337" s="5"/>
      <c r="C2337" s="5"/>
      <c r="D2337" s="5"/>
      <c r="E2337" s="5"/>
      <c r="F2337" s="5"/>
      <c r="G2337" s="5"/>
    </row>
    <row r="2338" spans="2:7" ht="15.75" x14ac:dyDescent="0.25">
      <c r="B2338" s="5"/>
      <c r="C2338" s="5"/>
      <c r="D2338" s="5"/>
      <c r="E2338" s="5"/>
      <c r="F2338" s="5"/>
      <c r="G2338" s="5"/>
    </row>
    <row r="2339" spans="2:7" ht="15.75" x14ac:dyDescent="0.25">
      <c r="B2339" s="5"/>
      <c r="C2339" s="5"/>
      <c r="D2339" s="5"/>
      <c r="E2339" s="5"/>
      <c r="F2339" s="5"/>
      <c r="G2339" s="5"/>
    </row>
    <row r="2340" spans="2:7" ht="15.75" x14ac:dyDescent="0.25">
      <c r="B2340" s="5"/>
      <c r="C2340" s="5"/>
      <c r="D2340" s="5"/>
      <c r="E2340" s="5"/>
      <c r="F2340" s="5"/>
      <c r="G2340" s="5"/>
    </row>
    <row r="2341" spans="2:7" ht="15.75" x14ac:dyDescent="0.25">
      <c r="B2341" s="5"/>
      <c r="C2341" s="5"/>
      <c r="D2341" s="5"/>
      <c r="E2341" s="5"/>
      <c r="F2341" s="5"/>
      <c r="G2341" s="5"/>
    </row>
    <row r="2342" spans="2:7" ht="15.75" x14ac:dyDescent="0.25">
      <c r="B2342" s="5"/>
      <c r="C2342" s="5"/>
      <c r="D2342" s="5"/>
      <c r="E2342" s="5"/>
      <c r="F2342" s="5"/>
      <c r="G2342" s="5"/>
    </row>
    <row r="2343" spans="2:7" ht="15.75" x14ac:dyDescent="0.25">
      <c r="B2343" s="5"/>
      <c r="C2343" s="5"/>
      <c r="D2343" s="5"/>
      <c r="E2343" s="5"/>
      <c r="F2343" s="5"/>
      <c r="G2343" s="5"/>
    </row>
    <row r="2344" spans="2:7" ht="15.75" x14ac:dyDescent="0.25">
      <c r="B2344" s="5"/>
      <c r="C2344" s="5"/>
      <c r="D2344" s="5"/>
      <c r="E2344" s="5"/>
      <c r="F2344" s="5"/>
      <c r="G2344" s="5"/>
    </row>
    <row r="2345" spans="2:7" ht="15.75" x14ac:dyDescent="0.25">
      <c r="B2345" s="5"/>
      <c r="C2345" s="5"/>
      <c r="D2345" s="5"/>
      <c r="E2345" s="5"/>
      <c r="F2345" s="5"/>
      <c r="G2345" s="5"/>
    </row>
    <row r="2346" spans="2:7" ht="15.75" x14ac:dyDescent="0.25">
      <c r="B2346" s="5"/>
      <c r="C2346" s="5"/>
      <c r="D2346" s="5"/>
      <c r="E2346" s="5"/>
      <c r="F2346" s="5"/>
      <c r="G2346" s="5"/>
    </row>
    <row r="2347" spans="2:7" ht="15.75" x14ac:dyDescent="0.25">
      <c r="B2347" s="5"/>
      <c r="C2347" s="5"/>
      <c r="D2347" s="5"/>
      <c r="E2347" s="5"/>
      <c r="F2347" s="5"/>
      <c r="G2347" s="5"/>
    </row>
    <row r="2348" spans="2:7" ht="15.75" x14ac:dyDescent="0.25">
      <c r="B2348" s="5"/>
      <c r="C2348" s="5"/>
      <c r="D2348" s="5"/>
      <c r="E2348" s="5"/>
      <c r="F2348" s="5"/>
      <c r="G2348" s="5"/>
    </row>
    <row r="2349" spans="2:7" ht="15.75" x14ac:dyDescent="0.25">
      <c r="B2349" s="5"/>
      <c r="C2349" s="5"/>
      <c r="D2349" s="5"/>
      <c r="E2349" s="5"/>
      <c r="F2349" s="5"/>
      <c r="G2349" s="5"/>
    </row>
    <row r="2350" spans="2:7" ht="15.75" x14ac:dyDescent="0.25">
      <c r="B2350" s="5"/>
      <c r="C2350" s="5"/>
      <c r="D2350" s="5"/>
      <c r="E2350" s="5"/>
      <c r="F2350" s="5"/>
      <c r="G2350" s="5"/>
    </row>
    <row r="2351" spans="2:7" ht="15.75" x14ac:dyDescent="0.25">
      <c r="B2351" s="5"/>
      <c r="C2351" s="5"/>
      <c r="D2351" s="5"/>
      <c r="E2351" s="5"/>
      <c r="F2351" s="5"/>
      <c r="G2351" s="5"/>
    </row>
    <row r="2352" spans="2:7" ht="15.75" x14ac:dyDescent="0.25">
      <c r="B2352" s="5"/>
      <c r="C2352" s="5"/>
      <c r="D2352" s="5"/>
      <c r="E2352" s="5"/>
      <c r="F2352" s="5"/>
      <c r="G2352" s="5"/>
    </row>
    <row r="2353" spans="2:7" ht="15.75" x14ac:dyDescent="0.25">
      <c r="B2353" s="5"/>
      <c r="C2353" s="5"/>
      <c r="D2353" s="5"/>
      <c r="E2353" s="5"/>
      <c r="F2353" s="5"/>
      <c r="G2353" s="5"/>
    </row>
    <row r="2354" spans="2:7" ht="15.75" x14ac:dyDescent="0.25">
      <c r="B2354" s="5"/>
      <c r="C2354" s="5"/>
      <c r="D2354" s="5"/>
      <c r="E2354" s="5"/>
      <c r="F2354" s="5"/>
      <c r="G2354" s="5"/>
    </row>
    <row r="2355" spans="2:7" ht="15.75" x14ac:dyDescent="0.25">
      <c r="B2355" s="5"/>
      <c r="C2355" s="5"/>
      <c r="D2355" s="5"/>
      <c r="E2355" s="5"/>
      <c r="F2355" s="5"/>
      <c r="G2355" s="5"/>
    </row>
    <row r="2356" spans="2:7" ht="15.75" x14ac:dyDescent="0.25">
      <c r="B2356" s="5"/>
      <c r="C2356" s="5"/>
      <c r="D2356" s="5"/>
      <c r="E2356" s="5"/>
      <c r="F2356" s="5"/>
      <c r="G2356" s="5"/>
    </row>
    <row r="2357" spans="2:7" ht="15.75" x14ac:dyDescent="0.25">
      <c r="B2357" s="5"/>
      <c r="C2357" s="5"/>
      <c r="D2357" s="5"/>
      <c r="E2357" s="5"/>
      <c r="F2357" s="5"/>
      <c r="G2357" s="5"/>
    </row>
    <row r="2358" spans="2:7" ht="15.75" x14ac:dyDescent="0.25">
      <c r="B2358" s="5"/>
      <c r="C2358" s="5"/>
      <c r="D2358" s="5"/>
      <c r="E2358" s="5"/>
      <c r="F2358" s="5"/>
      <c r="G2358" s="5"/>
    </row>
    <row r="2359" spans="2:7" ht="15.75" x14ac:dyDescent="0.25">
      <c r="B2359" s="5"/>
      <c r="C2359" s="5"/>
      <c r="D2359" s="5"/>
      <c r="E2359" s="5"/>
      <c r="F2359" s="5"/>
      <c r="G2359" s="5"/>
    </row>
    <row r="2360" spans="2:7" ht="15.75" x14ac:dyDescent="0.25">
      <c r="B2360" s="5"/>
      <c r="C2360" s="5"/>
      <c r="D2360" s="5"/>
      <c r="E2360" s="5"/>
      <c r="F2360" s="5"/>
      <c r="G2360" s="5"/>
    </row>
    <row r="2361" spans="2:7" ht="15.75" x14ac:dyDescent="0.25">
      <c r="B2361" s="5"/>
      <c r="C2361" s="5"/>
      <c r="D2361" s="5"/>
      <c r="E2361" s="5"/>
      <c r="F2361" s="5"/>
      <c r="G2361" s="5"/>
    </row>
    <row r="2362" spans="2:7" ht="15.75" x14ac:dyDescent="0.25">
      <c r="B2362" s="5"/>
      <c r="C2362" s="5"/>
      <c r="D2362" s="5"/>
      <c r="E2362" s="5"/>
      <c r="F2362" s="5"/>
      <c r="G2362" s="5"/>
    </row>
    <row r="2363" spans="2:7" ht="15.75" x14ac:dyDescent="0.25">
      <c r="B2363" s="5"/>
      <c r="C2363" s="5"/>
      <c r="D2363" s="5"/>
      <c r="E2363" s="5"/>
      <c r="F2363" s="5"/>
      <c r="G2363" s="5"/>
    </row>
    <row r="2364" spans="2:7" ht="15.75" x14ac:dyDescent="0.25">
      <c r="B2364" s="5"/>
      <c r="C2364" s="5"/>
      <c r="D2364" s="5"/>
      <c r="E2364" s="5"/>
      <c r="F2364" s="5"/>
      <c r="G2364" s="5"/>
    </row>
    <row r="2365" spans="2:7" ht="15.75" x14ac:dyDescent="0.25">
      <c r="B2365" s="5"/>
      <c r="C2365" s="5"/>
      <c r="D2365" s="5"/>
      <c r="E2365" s="5"/>
      <c r="F2365" s="5"/>
      <c r="G2365" s="5"/>
    </row>
    <row r="2366" spans="2:7" ht="15.75" x14ac:dyDescent="0.25">
      <c r="B2366" s="5"/>
      <c r="C2366" s="5"/>
      <c r="D2366" s="5"/>
      <c r="E2366" s="5"/>
      <c r="F2366" s="5"/>
      <c r="G2366" s="5"/>
    </row>
    <row r="2367" spans="2:7" ht="15.75" x14ac:dyDescent="0.25">
      <c r="B2367" s="5"/>
      <c r="C2367" s="5"/>
      <c r="D2367" s="5"/>
      <c r="E2367" s="5"/>
      <c r="F2367" s="5"/>
      <c r="G2367" s="5"/>
    </row>
    <row r="2368" spans="2:7" ht="15.75" x14ac:dyDescent="0.25">
      <c r="B2368" s="5"/>
      <c r="C2368" s="5"/>
      <c r="D2368" s="5"/>
      <c r="E2368" s="5"/>
      <c r="F2368" s="5"/>
      <c r="G2368" s="5"/>
    </row>
    <row r="2369" spans="2:7" ht="15.75" x14ac:dyDescent="0.25">
      <c r="B2369" s="5"/>
      <c r="C2369" s="5"/>
      <c r="D2369" s="5"/>
      <c r="E2369" s="5"/>
      <c r="F2369" s="5"/>
      <c r="G2369" s="5"/>
    </row>
    <row r="2370" spans="2:7" ht="15.75" x14ac:dyDescent="0.25">
      <c r="B2370" s="5"/>
      <c r="C2370" s="5"/>
      <c r="D2370" s="5"/>
      <c r="E2370" s="5"/>
      <c r="F2370" s="5"/>
      <c r="G2370" s="5"/>
    </row>
    <row r="2371" spans="2:7" ht="15.75" x14ac:dyDescent="0.25">
      <c r="B2371" s="5"/>
      <c r="C2371" s="5"/>
      <c r="D2371" s="5"/>
      <c r="E2371" s="5"/>
      <c r="F2371" s="5"/>
      <c r="G2371" s="5"/>
    </row>
    <row r="2372" spans="2:7" ht="15.75" x14ac:dyDescent="0.25">
      <c r="B2372" s="5"/>
      <c r="C2372" s="5"/>
      <c r="D2372" s="5"/>
      <c r="E2372" s="5"/>
      <c r="F2372" s="5"/>
      <c r="G2372" s="5"/>
    </row>
    <row r="2373" spans="2:7" ht="15.75" x14ac:dyDescent="0.25">
      <c r="B2373" s="5"/>
      <c r="C2373" s="5"/>
      <c r="D2373" s="5"/>
      <c r="E2373" s="5"/>
      <c r="F2373" s="5"/>
      <c r="G2373" s="5"/>
    </row>
    <row r="2374" spans="2:7" ht="15.75" x14ac:dyDescent="0.25">
      <c r="B2374" s="5"/>
      <c r="C2374" s="5"/>
      <c r="D2374" s="5"/>
      <c r="E2374" s="5"/>
      <c r="F2374" s="5"/>
      <c r="G2374" s="5"/>
    </row>
    <row r="2375" spans="2:7" ht="15.75" x14ac:dyDescent="0.25">
      <c r="B2375" s="5"/>
      <c r="C2375" s="5"/>
      <c r="D2375" s="5"/>
      <c r="E2375" s="5"/>
      <c r="F2375" s="5"/>
      <c r="G2375" s="5"/>
    </row>
    <row r="2376" spans="2:7" ht="15.75" x14ac:dyDescent="0.25">
      <c r="B2376" s="5"/>
      <c r="C2376" s="5"/>
      <c r="D2376" s="5"/>
      <c r="E2376" s="5"/>
      <c r="F2376" s="5"/>
      <c r="G2376" s="5"/>
    </row>
    <row r="2377" spans="2:7" ht="15.75" x14ac:dyDescent="0.25">
      <c r="B2377" s="5"/>
      <c r="C2377" s="5"/>
      <c r="D2377" s="5"/>
      <c r="E2377" s="5"/>
      <c r="F2377" s="5"/>
      <c r="G2377" s="5"/>
    </row>
    <row r="2378" spans="2:7" ht="15.75" x14ac:dyDescent="0.25">
      <c r="B2378" s="5"/>
      <c r="C2378" s="5"/>
      <c r="D2378" s="5"/>
      <c r="E2378" s="5"/>
      <c r="F2378" s="5"/>
      <c r="G2378" s="5"/>
    </row>
    <row r="2379" spans="2:7" ht="15.75" x14ac:dyDescent="0.25">
      <c r="B2379" s="5"/>
      <c r="C2379" s="5"/>
      <c r="D2379" s="5"/>
      <c r="E2379" s="5"/>
      <c r="F2379" s="5"/>
      <c r="G2379" s="5"/>
    </row>
    <row r="2380" spans="2:7" ht="15.75" x14ac:dyDescent="0.25">
      <c r="B2380" s="5"/>
      <c r="C2380" s="5"/>
      <c r="D2380" s="5"/>
      <c r="E2380" s="5"/>
      <c r="F2380" s="5"/>
      <c r="G2380" s="5"/>
    </row>
    <row r="2381" spans="2:7" ht="15.75" x14ac:dyDescent="0.25">
      <c r="B2381" s="5"/>
      <c r="C2381" s="5"/>
      <c r="D2381" s="5"/>
      <c r="E2381" s="5"/>
      <c r="F2381" s="5"/>
      <c r="G2381" s="5"/>
    </row>
    <row r="2382" spans="2:7" ht="15.75" x14ac:dyDescent="0.25">
      <c r="B2382" s="5"/>
      <c r="C2382" s="5"/>
      <c r="D2382" s="5"/>
      <c r="E2382" s="5"/>
      <c r="F2382" s="5"/>
      <c r="G2382" s="5"/>
    </row>
    <row r="2383" spans="2:7" ht="15.75" x14ac:dyDescent="0.25">
      <c r="B2383" s="5"/>
      <c r="C2383" s="5"/>
      <c r="D2383" s="5"/>
      <c r="E2383" s="5"/>
      <c r="F2383" s="5"/>
      <c r="G2383" s="5"/>
    </row>
    <row r="2384" spans="2:7" ht="15.75" x14ac:dyDescent="0.25">
      <c r="B2384" s="5"/>
      <c r="C2384" s="5"/>
      <c r="D2384" s="5"/>
      <c r="E2384" s="5"/>
      <c r="F2384" s="5"/>
      <c r="G2384" s="5"/>
    </row>
    <row r="2385" spans="2:7" ht="15.75" x14ac:dyDescent="0.25">
      <c r="B2385" s="5"/>
      <c r="C2385" s="5"/>
      <c r="D2385" s="5"/>
      <c r="E2385" s="5"/>
      <c r="F2385" s="5"/>
      <c r="G2385" s="5"/>
    </row>
    <row r="2386" spans="2:7" ht="15.75" x14ac:dyDescent="0.25">
      <c r="B2386" s="5"/>
      <c r="C2386" s="5"/>
      <c r="D2386" s="5"/>
      <c r="E2386" s="5"/>
      <c r="F2386" s="5"/>
      <c r="G2386" s="5"/>
    </row>
    <row r="2387" spans="2:7" ht="15.75" x14ac:dyDescent="0.25">
      <c r="B2387" s="5"/>
      <c r="C2387" s="5"/>
      <c r="D2387" s="5"/>
      <c r="E2387" s="5"/>
      <c r="F2387" s="5"/>
      <c r="G2387" s="5"/>
    </row>
    <row r="2388" spans="2:7" ht="15.75" x14ac:dyDescent="0.25">
      <c r="B2388" s="5"/>
      <c r="C2388" s="5"/>
      <c r="D2388" s="5"/>
      <c r="E2388" s="5"/>
      <c r="F2388" s="5"/>
      <c r="G2388" s="5"/>
    </row>
    <row r="2389" spans="2:7" ht="15.75" x14ac:dyDescent="0.25">
      <c r="B2389" s="5"/>
      <c r="C2389" s="5"/>
      <c r="D2389" s="5"/>
      <c r="E2389" s="5"/>
      <c r="F2389" s="5"/>
      <c r="G2389" s="5"/>
    </row>
    <row r="2390" spans="2:7" ht="15.75" x14ac:dyDescent="0.25">
      <c r="B2390" s="5"/>
      <c r="C2390" s="5"/>
      <c r="D2390" s="5"/>
      <c r="E2390" s="5"/>
      <c r="F2390" s="5"/>
      <c r="G2390" s="5"/>
    </row>
    <row r="2391" spans="2:7" ht="15.75" x14ac:dyDescent="0.25">
      <c r="B2391" s="5"/>
      <c r="C2391" s="5"/>
      <c r="D2391" s="5"/>
      <c r="E2391" s="5"/>
      <c r="F2391" s="5"/>
      <c r="G2391" s="5"/>
    </row>
    <row r="2392" spans="2:7" ht="15.75" x14ac:dyDescent="0.25">
      <c r="B2392" s="5"/>
      <c r="C2392" s="5"/>
      <c r="D2392" s="5"/>
      <c r="E2392" s="5"/>
      <c r="F2392" s="5"/>
      <c r="G2392" s="5"/>
    </row>
    <row r="2393" spans="2:7" ht="15.75" x14ac:dyDescent="0.25">
      <c r="B2393" s="5"/>
      <c r="C2393" s="5"/>
      <c r="D2393" s="5"/>
      <c r="E2393" s="5"/>
      <c r="F2393" s="5"/>
      <c r="G2393" s="5"/>
    </row>
    <row r="2394" spans="2:7" ht="15.75" x14ac:dyDescent="0.25">
      <c r="B2394" s="5"/>
      <c r="C2394" s="5"/>
      <c r="D2394" s="5"/>
      <c r="E2394" s="5"/>
      <c r="F2394" s="5"/>
      <c r="G2394" s="5"/>
    </row>
    <row r="2395" spans="2:7" ht="15.75" x14ac:dyDescent="0.25">
      <c r="B2395" s="5"/>
      <c r="C2395" s="5"/>
      <c r="D2395" s="5"/>
      <c r="E2395" s="5"/>
      <c r="F2395" s="5"/>
      <c r="G2395" s="5"/>
    </row>
    <row r="2396" spans="2:7" ht="15.75" x14ac:dyDescent="0.25">
      <c r="B2396" s="5"/>
      <c r="C2396" s="5"/>
      <c r="D2396" s="5"/>
      <c r="E2396" s="5"/>
      <c r="F2396" s="5"/>
      <c r="G2396" s="5"/>
    </row>
    <row r="2397" spans="2:7" ht="15.75" x14ac:dyDescent="0.25">
      <c r="B2397" s="5"/>
      <c r="C2397" s="5"/>
      <c r="D2397" s="5"/>
      <c r="E2397" s="5"/>
      <c r="F2397" s="5"/>
      <c r="G2397" s="5"/>
    </row>
    <row r="2398" spans="2:7" ht="15.75" x14ac:dyDescent="0.25">
      <c r="B2398" s="5"/>
      <c r="C2398" s="5"/>
      <c r="D2398" s="5"/>
      <c r="E2398" s="5"/>
      <c r="F2398" s="5"/>
      <c r="G2398" s="5"/>
    </row>
    <row r="2399" spans="2:7" ht="15.75" x14ac:dyDescent="0.25">
      <c r="B2399" s="5"/>
      <c r="C2399" s="5"/>
      <c r="D2399" s="5"/>
      <c r="E2399" s="5"/>
      <c r="F2399" s="5"/>
      <c r="G2399" s="5"/>
    </row>
    <row r="2400" spans="2:7" ht="15.75" x14ac:dyDescent="0.25">
      <c r="B2400" s="5"/>
      <c r="C2400" s="5"/>
      <c r="D2400" s="5"/>
      <c r="E2400" s="5"/>
      <c r="F2400" s="5"/>
      <c r="G2400" s="5"/>
    </row>
    <row r="2401" spans="2:7" ht="15.75" x14ac:dyDescent="0.25">
      <c r="B2401" s="5"/>
      <c r="C2401" s="5"/>
      <c r="D2401" s="5"/>
      <c r="E2401" s="5"/>
      <c r="F2401" s="5"/>
      <c r="G2401" s="5"/>
    </row>
    <row r="2402" spans="2:7" ht="15.75" x14ac:dyDescent="0.25">
      <c r="B2402" s="5"/>
      <c r="C2402" s="5"/>
      <c r="D2402" s="5"/>
      <c r="E2402" s="5"/>
      <c r="F2402" s="5"/>
      <c r="G2402" s="5"/>
    </row>
    <row r="2403" spans="2:7" ht="15.75" x14ac:dyDescent="0.25">
      <c r="B2403" s="5"/>
      <c r="C2403" s="5"/>
      <c r="D2403" s="5"/>
      <c r="E2403" s="5"/>
      <c r="F2403" s="5"/>
      <c r="G2403" s="5"/>
    </row>
    <row r="2404" spans="2:7" ht="15.75" x14ac:dyDescent="0.25">
      <c r="B2404" s="5"/>
      <c r="C2404" s="5"/>
      <c r="D2404" s="5"/>
      <c r="E2404" s="5"/>
      <c r="F2404" s="5"/>
      <c r="G2404" s="5"/>
    </row>
    <row r="2405" spans="2:7" ht="15.75" x14ac:dyDescent="0.25">
      <c r="B2405" s="5"/>
      <c r="C2405" s="5"/>
      <c r="D2405" s="5"/>
      <c r="E2405" s="5"/>
      <c r="F2405" s="5"/>
      <c r="G2405" s="5"/>
    </row>
    <row r="2406" spans="2:7" ht="15.75" x14ac:dyDescent="0.25">
      <c r="B2406" s="5"/>
      <c r="C2406" s="5"/>
      <c r="D2406" s="5"/>
      <c r="E2406" s="5"/>
      <c r="F2406" s="5"/>
      <c r="G2406" s="5"/>
    </row>
    <row r="2407" spans="2:7" ht="15.75" x14ac:dyDescent="0.25">
      <c r="B2407" s="5"/>
      <c r="C2407" s="5"/>
      <c r="D2407" s="5"/>
      <c r="E2407" s="5"/>
      <c r="F2407" s="5"/>
      <c r="G2407" s="5"/>
    </row>
    <row r="2408" spans="2:7" ht="15.75" x14ac:dyDescent="0.25">
      <c r="B2408" s="5"/>
      <c r="C2408" s="5"/>
      <c r="D2408" s="5"/>
      <c r="E2408" s="5"/>
      <c r="F2408" s="5"/>
      <c r="G2408" s="5"/>
    </row>
    <row r="2409" spans="2:7" ht="15.75" x14ac:dyDescent="0.25">
      <c r="B2409" s="5"/>
      <c r="C2409" s="5"/>
      <c r="D2409" s="5"/>
      <c r="E2409" s="5"/>
      <c r="F2409" s="5"/>
      <c r="G2409" s="5"/>
    </row>
    <row r="2410" spans="2:7" ht="15.75" x14ac:dyDescent="0.25">
      <c r="B2410" s="5"/>
      <c r="C2410" s="5"/>
      <c r="D2410" s="5"/>
      <c r="E2410" s="5"/>
      <c r="F2410" s="5"/>
      <c r="G2410" s="5"/>
    </row>
    <row r="2411" spans="2:7" ht="15.75" x14ac:dyDescent="0.25">
      <c r="B2411" s="5"/>
      <c r="C2411" s="5"/>
      <c r="D2411" s="5"/>
      <c r="E2411" s="5"/>
      <c r="F2411" s="5"/>
      <c r="G2411" s="5"/>
    </row>
    <row r="2412" spans="2:7" ht="15.75" x14ac:dyDescent="0.25">
      <c r="B2412" s="5"/>
      <c r="C2412" s="5"/>
      <c r="D2412" s="5"/>
      <c r="E2412" s="5"/>
      <c r="F2412" s="5"/>
      <c r="G2412" s="5"/>
    </row>
    <row r="2413" spans="2:7" ht="15.75" x14ac:dyDescent="0.25">
      <c r="B2413" s="5"/>
      <c r="C2413" s="5"/>
      <c r="D2413" s="5"/>
      <c r="E2413" s="5"/>
      <c r="F2413" s="5"/>
      <c r="G2413" s="5"/>
    </row>
    <row r="2414" spans="2:7" ht="15.75" x14ac:dyDescent="0.25">
      <c r="B2414" s="5"/>
      <c r="C2414" s="5"/>
      <c r="D2414" s="5"/>
      <c r="E2414" s="5"/>
      <c r="F2414" s="5"/>
      <c r="G2414" s="5"/>
    </row>
    <row r="2415" spans="2:7" ht="15.75" x14ac:dyDescent="0.25">
      <c r="B2415" s="5"/>
      <c r="C2415" s="5"/>
      <c r="D2415" s="5"/>
      <c r="E2415" s="5"/>
      <c r="F2415" s="5"/>
      <c r="G2415" s="5"/>
    </row>
    <row r="2416" spans="2:7" ht="15.75" x14ac:dyDescent="0.25">
      <c r="B2416" s="5"/>
      <c r="C2416" s="5"/>
      <c r="D2416" s="5"/>
      <c r="E2416" s="5"/>
      <c r="F2416" s="5"/>
      <c r="G2416" s="5"/>
    </row>
    <row r="2417" spans="2:7" ht="15.75" x14ac:dyDescent="0.25">
      <c r="B2417" s="5"/>
      <c r="C2417" s="5"/>
      <c r="D2417" s="5"/>
      <c r="E2417" s="5"/>
      <c r="F2417" s="5"/>
      <c r="G2417" s="5"/>
    </row>
    <row r="2418" spans="2:7" ht="15.75" x14ac:dyDescent="0.25">
      <c r="B2418" s="5"/>
      <c r="C2418" s="5"/>
      <c r="D2418" s="5"/>
      <c r="E2418" s="5"/>
      <c r="F2418" s="5"/>
      <c r="G2418" s="5"/>
    </row>
    <row r="2419" spans="2:7" ht="15.75" x14ac:dyDescent="0.25">
      <c r="B2419" s="5"/>
      <c r="C2419" s="5"/>
      <c r="D2419" s="5"/>
      <c r="E2419" s="5"/>
      <c r="F2419" s="5"/>
      <c r="G2419" s="5"/>
    </row>
    <row r="2420" spans="2:7" ht="15.75" x14ac:dyDescent="0.25">
      <c r="B2420" s="5"/>
      <c r="C2420" s="5"/>
      <c r="D2420" s="5"/>
      <c r="E2420" s="5"/>
      <c r="F2420" s="5"/>
      <c r="G2420" s="5"/>
    </row>
    <row r="2421" spans="2:7" ht="15.75" x14ac:dyDescent="0.25">
      <c r="B2421" s="5"/>
      <c r="C2421" s="5"/>
      <c r="D2421" s="5"/>
      <c r="E2421" s="5"/>
      <c r="F2421" s="5"/>
      <c r="G2421" s="5"/>
    </row>
    <row r="2422" spans="2:7" ht="15.75" x14ac:dyDescent="0.25">
      <c r="B2422" s="5"/>
      <c r="C2422" s="5"/>
      <c r="D2422" s="5"/>
      <c r="E2422" s="5"/>
      <c r="F2422" s="5"/>
      <c r="G2422" s="5"/>
    </row>
    <row r="2423" spans="2:7" ht="15.75" x14ac:dyDescent="0.25">
      <c r="B2423" s="5"/>
      <c r="C2423" s="5"/>
      <c r="D2423" s="5"/>
      <c r="E2423" s="5"/>
      <c r="F2423" s="5"/>
      <c r="G2423" s="5"/>
    </row>
    <row r="2424" spans="2:7" ht="15.75" x14ac:dyDescent="0.25">
      <c r="B2424" s="5"/>
      <c r="C2424" s="5"/>
      <c r="D2424" s="5"/>
      <c r="E2424" s="5"/>
      <c r="F2424" s="5"/>
      <c r="G2424" s="5"/>
    </row>
    <row r="2425" spans="2:7" ht="15.75" x14ac:dyDescent="0.25">
      <c r="B2425" s="5"/>
      <c r="C2425" s="5"/>
      <c r="D2425" s="5"/>
      <c r="E2425" s="5"/>
      <c r="F2425" s="5"/>
      <c r="G2425" s="5"/>
    </row>
    <row r="2426" spans="2:7" ht="15.75" x14ac:dyDescent="0.25">
      <c r="B2426" s="5"/>
      <c r="C2426" s="5"/>
      <c r="D2426" s="5"/>
      <c r="E2426" s="5"/>
      <c r="F2426" s="5"/>
      <c r="G2426" s="5"/>
    </row>
    <row r="2427" spans="2:7" ht="15.75" x14ac:dyDescent="0.25">
      <c r="B2427" s="5"/>
      <c r="C2427" s="5"/>
      <c r="D2427" s="5"/>
      <c r="E2427" s="5"/>
      <c r="F2427" s="5"/>
      <c r="G2427" s="5"/>
    </row>
    <row r="2428" spans="2:7" ht="15.75" x14ac:dyDescent="0.25">
      <c r="B2428" s="5"/>
      <c r="C2428" s="5"/>
      <c r="D2428" s="5"/>
      <c r="E2428" s="5"/>
      <c r="F2428" s="5"/>
      <c r="G2428" s="5"/>
    </row>
    <row r="2429" spans="2:7" ht="15.75" x14ac:dyDescent="0.25">
      <c r="B2429" s="5"/>
      <c r="C2429" s="5"/>
      <c r="D2429" s="5"/>
      <c r="E2429" s="5"/>
      <c r="F2429" s="5"/>
      <c r="G2429" s="5"/>
    </row>
    <row r="2430" spans="2:7" ht="15.75" x14ac:dyDescent="0.25">
      <c r="B2430" s="5"/>
      <c r="C2430" s="5"/>
      <c r="D2430" s="5"/>
      <c r="E2430" s="5"/>
      <c r="F2430" s="5"/>
      <c r="G2430" s="5"/>
    </row>
    <row r="2431" spans="2:7" ht="15.75" x14ac:dyDescent="0.25">
      <c r="B2431" s="5"/>
      <c r="C2431" s="5"/>
      <c r="D2431" s="5"/>
      <c r="E2431" s="5"/>
      <c r="F2431" s="5"/>
      <c r="G2431" s="5"/>
    </row>
    <row r="2432" spans="2:7" ht="15.75" x14ac:dyDescent="0.25">
      <c r="B2432" s="5"/>
      <c r="C2432" s="5"/>
      <c r="D2432" s="5"/>
      <c r="E2432" s="5"/>
      <c r="F2432" s="5"/>
      <c r="G2432" s="5"/>
    </row>
    <row r="2433" spans="2:7" ht="15.75" x14ac:dyDescent="0.25">
      <c r="B2433" s="5"/>
      <c r="C2433" s="5"/>
      <c r="D2433" s="5"/>
      <c r="E2433" s="5"/>
      <c r="F2433" s="5"/>
      <c r="G2433" s="5"/>
    </row>
    <row r="2434" spans="2:7" ht="15.75" x14ac:dyDescent="0.25">
      <c r="B2434" s="5"/>
      <c r="C2434" s="5"/>
      <c r="D2434" s="5"/>
      <c r="E2434" s="5"/>
      <c r="F2434" s="5"/>
      <c r="G2434" s="5"/>
    </row>
    <row r="2435" spans="2:7" ht="15.75" x14ac:dyDescent="0.25">
      <c r="B2435" s="5"/>
      <c r="C2435" s="5"/>
      <c r="D2435" s="5"/>
      <c r="E2435" s="5"/>
      <c r="F2435" s="5"/>
      <c r="G2435" s="5"/>
    </row>
    <row r="2436" spans="2:7" ht="15.75" x14ac:dyDescent="0.25">
      <c r="B2436" s="5"/>
      <c r="C2436" s="5"/>
      <c r="D2436" s="5"/>
      <c r="E2436" s="5"/>
      <c r="F2436" s="5"/>
      <c r="G2436" s="5"/>
    </row>
    <row r="2437" spans="2:7" ht="15.75" x14ac:dyDescent="0.25">
      <c r="B2437" s="5"/>
      <c r="C2437" s="5"/>
      <c r="D2437" s="5"/>
      <c r="E2437" s="5"/>
      <c r="F2437" s="5"/>
      <c r="G2437" s="5"/>
    </row>
    <row r="2438" spans="2:7" ht="15.75" x14ac:dyDescent="0.25">
      <c r="B2438" s="5"/>
      <c r="C2438" s="5"/>
      <c r="D2438" s="5"/>
      <c r="E2438" s="5"/>
      <c r="F2438" s="5"/>
      <c r="G2438" s="5"/>
    </row>
    <row r="2439" spans="2:7" ht="15.75" x14ac:dyDescent="0.25">
      <c r="B2439" s="5"/>
      <c r="C2439" s="5"/>
      <c r="D2439" s="5"/>
      <c r="E2439" s="5"/>
      <c r="F2439" s="5"/>
      <c r="G2439" s="5"/>
    </row>
    <row r="2440" spans="2:7" ht="15.75" x14ac:dyDescent="0.25">
      <c r="B2440" s="5"/>
      <c r="C2440" s="5"/>
      <c r="D2440" s="5"/>
      <c r="E2440" s="5"/>
      <c r="F2440" s="5"/>
      <c r="G2440" s="5"/>
    </row>
    <row r="2441" spans="2:7" ht="15.75" x14ac:dyDescent="0.25">
      <c r="B2441" s="5"/>
      <c r="C2441" s="5"/>
      <c r="D2441" s="5"/>
      <c r="E2441" s="5"/>
      <c r="F2441" s="5"/>
      <c r="G2441" s="5"/>
    </row>
    <row r="2442" spans="2:7" ht="15.75" x14ac:dyDescent="0.25">
      <c r="B2442" s="5"/>
      <c r="C2442" s="5"/>
      <c r="D2442" s="5"/>
      <c r="E2442" s="5"/>
      <c r="F2442" s="5"/>
      <c r="G2442" s="5"/>
    </row>
    <row r="2443" spans="2:7" ht="15.75" x14ac:dyDescent="0.25">
      <c r="B2443" s="5"/>
      <c r="C2443" s="5"/>
      <c r="D2443" s="5"/>
      <c r="E2443" s="5"/>
      <c r="F2443" s="5"/>
      <c r="G2443" s="5"/>
    </row>
    <row r="2444" spans="2:7" ht="15.75" x14ac:dyDescent="0.25">
      <c r="B2444" s="5"/>
      <c r="C2444" s="5"/>
      <c r="D2444" s="5"/>
      <c r="E2444" s="5"/>
      <c r="F2444" s="5"/>
      <c r="G2444" s="5"/>
    </row>
    <row r="2445" spans="2:7" ht="15.75" x14ac:dyDescent="0.25">
      <c r="B2445" s="5"/>
      <c r="C2445" s="5"/>
      <c r="D2445" s="5"/>
      <c r="E2445" s="5"/>
      <c r="F2445" s="5"/>
      <c r="G2445" s="5"/>
    </row>
    <row r="2446" spans="2:7" ht="15.75" x14ac:dyDescent="0.25">
      <c r="B2446" s="5"/>
      <c r="C2446" s="5"/>
      <c r="D2446" s="5"/>
      <c r="E2446" s="5"/>
      <c r="F2446" s="5"/>
      <c r="G2446" s="5"/>
    </row>
    <row r="2447" spans="2:7" ht="15.75" x14ac:dyDescent="0.25">
      <c r="B2447" s="5"/>
      <c r="C2447" s="5"/>
      <c r="D2447" s="5"/>
      <c r="E2447" s="5"/>
      <c r="F2447" s="5"/>
      <c r="G2447" s="5"/>
    </row>
    <row r="2448" spans="2:7" ht="15.75" x14ac:dyDescent="0.25">
      <c r="B2448" s="5"/>
      <c r="C2448" s="5"/>
      <c r="D2448" s="5"/>
      <c r="E2448" s="5"/>
      <c r="F2448" s="5"/>
      <c r="G2448" s="5"/>
    </row>
    <row r="2449" spans="2:7" ht="15.75" x14ac:dyDescent="0.25">
      <c r="B2449" s="5"/>
      <c r="C2449" s="5"/>
      <c r="D2449" s="5"/>
      <c r="E2449" s="5"/>
      <c r="F2449" s="5"/>
      <c r="G2449" s="5"/>
    </row>
    <row r="2450" spans="2:7" ht="15.75" x14ac:dyDescent="0.25">
      <c r="B2450" s="5"/>
      <c r="C2450" s="5"/>
      <c r="D2450" s="5"/>
      <c r="E2450" s="5"/>
      <c r="F2450" s="5"/>
      <c r="G2450" s="5"/>
    </row>
    <row r="2451" spans="2:7" ht="15.75" x14ac:dyDescent="0.25">
      <c r="B2451" s="5"/>
      <c r="C2451" s="5"/>
      <c r="D2451" s="5"/>
      <c r="E2451" s="5"/>
      <c r="F2451" s="5"/>
      <c r="G2451" s="5"/>
    </row>
    <row r="2452" spans="2:7" ht="15.75" x14ac:dyDescent="0.25">
      <c r="B2452" s="5"/>
      <c r="C2452" s="5"/>
      <c r="D2452" s="5"/>
      <c r="E2452" s="5"/>
      <c r="F2452" s="5"/>
      <c r="G2452" s="5"/>
    </row>
    <row r="2453" spans="2:7" ht="15.75" x14ac:dyDescent="0.25">
      <c r="B2453" s="5"/>
      <c r="C2453" s="5"/>
      <c r="D2453" s="5"/>
      <c r="E2453" s="5"/>
      <c r="F2453" s="5"/>
      <c r="G2453" s="5"/>
    </row>
    <row r="2454" spans="2:7" ht="15.75" x14ac:dyDescent="0.25">
      <c r="B2454" s="5"/>
      <c r="C2454" s="5"/>
      <c r="D2454" s="5"/>
      <c r="E2454" s="5"/>
      <c r="F2454" s="5"/>
      <c r="G2454" s="5"/>
    </row>
    <row r="2455" spans="2:7" ht="15.75" x14ac:dyDescent="0.25">
      <c r="B2455" s="5"/>
      <c r="C2455" s="5"/>
      <c r="D2455" s="5"/>
      <c r="E2455" s="5"/>
      <c r="F2455" s="5"/>
      <c r="G2455" s="5"/>
    </row>
    <row r="2456" spans="2:7" ht="15.75" x14ac:dyDescent="0.25">
      <c r="B2456" s="5"/>
      <c r="C2456" s="5"/>
      <c r="D2456" s="5"/>
      <c r="E2456" s="5"/>
      <c r="F2456" s="5"/>
      <c r="G2456" s="5"/>
    </row>
    <row r="2457" spans="2:7" ht="15.75" x14ac:dyDescent="0.25">
      <c r="B2457" s="5"/>
      <c r="C2457" s="5"/>
      <c r="D2457" s="5"/>
      <c r="E2457" s="5"/>
      <c r="F2457" s="5"/>
      <c r="G2457" s="5"/>
    </row>
    <row r="2458" spans="2:7" ht="15.75" x14ac:dyDescent="0.25">
      <c r="B2458" s="5"/>
      <c r="C2458" s="5"/>
      <c r="D2458" s="5"/>
      <c r="E2458" s="5"/>
      <c r="F2458" s="5"/>
      <c r="G2458" s="5"/>
    </row>
    <row r="2459" spans="2:7" ht="15.75" x14ac:dyDescent="0.25">
      <c r="B2459" s="5"/>
      <c r="C2459" s="5"/>
      <c r="D2459" s="5"/>
      <c r="E2459" s="5"/>
      <c r="F2459" s="5"/>
      <c r="G2459" s="5"/>
    </row>
    <row r="2460" spans="2:7" ht="15.75" x14ac:dyDescent="0.25">
      <c r="B2460" s="5"/>
      <c r="C2460" s="5"/>
      <c r="D2460" s="5"/>
      <c r="E2460" s="5"/>
      <c r="F2460" s="5"/>
      <c r="G2460" s="5"/>
    </row>
    <row r="2461" spans="2:7" ht="15.75" x14ac:dyDescent="0.25">
      <c r="B2461" s="5"/>
      <c r="C2461" s="5"/>
      <c r="D2461" s="5"/>
      <c r="E2461" s="5"/>
      <c r="F2461" s="5"/>
      <c r="G2461" s="5"/>
    </row>
    <row r="2462" spans="2:7" ht="15.75" x14ac:dyDescent="0.25">
      <c r="B2462" s="5"/>
      <c r="C2462" s="5"/>
      <c r="D2462" s="5"/>
      <c r="E2462" s="5"/>
      <c r="F2462" s="5"/>
      <c r="G2462" s="5"/>
    </row>
    <row r="2463" spans="2:7" ht="15.75" x14ac:dyDescent="0.25">
      <c r="B2463" s="5"/>
      <c r="C2463" s="5"/>
      <c r="D2463" s="5"/>
      <c r="E2463" s="5"/>
      <c r="F2463" s="5"/>
      <c r="G2463" s="5"/>
    </row>
    <row r="2464" spans="2:7" ht="15.75" x14ac:dyDescent="0.25">
      <c r="B2464" s="5"/>
      <c r="C2464" s="5"/>
      <c r="D2464" s="5"/>
      <c r="E2464" s="5"/>
      <c r="F2464" s="5"/>
      <c r="G2464" s="5"/>
    </row>
    <row r="2465" spans="2:7" ht="15.75" x14ac:dyDescent="0.25">
      <c r="B2465" s="5"/>
      <c r="C2465" s="5"/>
      <c r="D2465" s="5"/>
      <c r="E2465" s="5"/>
      <c r="F2465" s="5"/>
      <c r="G2465" s="5"/>
    </row>
    <row r="2466" spans="2:7" ht="15.75" x14ac:dyDescent="0.25">
      <c r="B2466" s="5"/>
      <c r="C2466" s="5"/>
      <c r="D2466" s="5"/>
      <c r="E2466" s="5"/>
      <c r="F2466" s="5"/>
      <c r="G2466" s="5"/>
    </row>
    <row r="2467" spans="2:7" ht="15.75" x14ac:dyDescent="0.25">
      <c r="B2467" s="5"/>
      <c r="C2467" s="5"/>
      <c r="D2467" s="5"/>
      <c r="E2467" s="5"/>
      <c r="F2467" s="5"/>
      <c r="G2467" s="5"/>
    </row>
    <row r="2468" spans="2:7" ht="15.75" x14ac:dyDescent="0.25">
      <c r="B2468" s="5"/>
      <c r="C2468" s="5"/>
      <c r="D2468" s="5"/>
      <c r="E2468" s="5"/>
      <c r="F2468" s="5"/>
      <c r="G2468" s="5"/>
    </row>
    <row r="2469" spans="2:7" ht="15.75" x14ac:dyDescent="0.25">
      <c r="B2469" s="5"/>
      <c r="C2469" s="5"/>
      <c r="D2469" s="5"/>
      <c r="E2469" s="5"/>
      <c r="F2469" s="5"/>
      <c r="G2469" s="5"/>
    </row>
    <row r="2470" spans="2:7" ht="15.75" x14ac:dyDescent="0.25">
      <c r="B2470" s="5"/>
      <c r="C2470" s="5"/>
      <c r="D2470" s="5"/>
      <c r="E2470" s="5"/>
      <c r="F2470" s="5"/>
      <c r="G2470" s="5"/>
    </row>
    <row r="2471" spans="2:7" ht="15.75" x14ac:dyDescent="0.25">
      <c r="B2471" s="5"/>
      <c r="C2471" s="5"/>
      <c r="D2471" s="5"/>
      <c r="E2471" s="5"/>
      <c r="F2471" s="5"/>
      <c r="G2471" s="5"/>
    </row>
    <row r="2472" spans="2:7" ht="15.75" x14ac:dyDescent="0.25">
      <c r="B2472" s="5"/>
      <c r="C2472" s="5"/>
      <c r="D2472" s="5"/>
      <c r="E2472" s="5"/>
      <c r="F2472" s="5"/>
      <c r="G2472" s="5"/>
    </row>
    <row r="2473" spans="2:7" ht="15.75" x14ac:dyDescent="0.25">
      <c r="B2473" s="5"/>
      <c r="C2473" s="5"/>
      <c r="D2473" s="5"/>
      <c r="E2473" s="5"/>
      <c r="F2473" s="5"/>
      <c r="G2473" s="5"/>
    </row>
    <row r="2474" spans="2:7" ht="15.75" x14ac:dyDescent="0.25">
      <c r="B2474" s="5"/>
      <c r="C2474" s="5"/>
      <c r="D2474" s="5"/>
      <c r="E2474" s="5"/>
      <c r="F2474" s="5"/>
      <c r="G2474" s="5"/>
    </row>
    <row r="2475" spans="2:7" ht="15.75" x14ac:dyDescent="0.25">
      <c r="B2475" s="5"/>
      <c r="C2475" s="5"/>
      <c r="D2475" s="5"/>
      <c r="E2475" s="5"/>
      <c r="F2475" s="5"/>
      <c r="G2475" s="5"/>
    </row>
    <row r="2476" spans="2:7" ht="15.75" x14ac:dyDescent="0.25">
      <c r="B2476" s="5"/>
      <c r="C2476" s="5"/>
      <c r="D2476" s="5"/>
      <c r="E2476" s="5"/>
      <c r="F2476" s="5"/>
      <c r="G2476" s="5"/>
    </row>
    <row r="2477" spans="2:7" ht="15.75" x14ac:dyDescent="0.25">
      <c r="B2477" s="5"/>
      <c r="C2477" s="5"/>
      <c r="D2477" s="5"/>
      <c r="E2477" s="5"/>
      <c r="F2477" s="5"/>
      <c r="G2477" s="5"/>
    </row>
    <row r="2478" spans="2:7" ht="15.75" x14ac:dyDescent="0.25">
      <c r="B2478" s="5"/>
      <c r="C2478" s="5"/>
      <c r="D2478" s="5"/>
      <c r="E2478" s="5"/>
      <c r="F2478" s="5"/>
      <c r="G2478" s="5"/>
    </row>
    <row r="2479" spans="2:7" ht="15.75" x14ac:dyDescent="0.25">
      <c r="B2479" s="5"/>
      <c r="C2479" s="5"/>
      <c r="D2479" s="5"/>
      <c r="E2479" s="5"/>
      <c r="F2479" s="5"/>
      <c r="G2479" s="5"/>
    </row>
    <row r="2480" spans="2:7" ht="15.75" x14ac:dyDescent="0.25">
      <c r="B2480" s="5"/>
      <c r="C2480" s="5"/>
      <c r="D2480" s="5"/>
      <c r="E2480" s="5"/>
      <c r="F2480" s="5"/>
      <c r="G2480" s="5"/>
    </row>
    <row r="2481" spans="2:7" ht="15.75" x14ac:dyDescent="0.25">
      <c r="B2481" s="5"/>
      <c r="C2481" s="5"/>
      <c r="D2481" s="5"/>
      <c r="E2481" s="5"/>
      <c r="F2481" s="5"/>
      <c r="G2481" s="5"/>
    </row>
    <row r="2482" spans="2:7" ht="15.75" x14ac:dyDescent="0.25">
      <c r="B2482" s="5"/>
      <c r="C2482" s="5"/>
      <c r="D2482" s="5"/>
      <c r="E2482" s="5"/>
      <c r="F2482" s="5"/>
      <c r="G2482" s="5"/>
    </row>
    <row r="2483" spans="2:7" ht="15.75" x14ac:dyDescent="0.25">
      <c r="B2483" s="5"/>
      <c r="C2483" s="5"/>
      <c r="D2483" s="5"/>
      <c r="E2483" s="5"/>
      <c r="F2483" s="5"/>
      <c r="G2483" s="5"/>
    </row>
    <row r="2484" spans="2:7" ht="15.75" x14ac:dyDescent="0.25">
      <c r="B2484" s="5"/>
      <c r="C2484" s="5"/>
      <c r="D2484" s="5"/>
      <c r="E2484" s="5"/>
      <c r="F2484" s="5"/>
      <c r="G2484" s="5"/>
    </row>
    <row r="2485" spans="2:7" ht="15.75" x14ac:dyDescent="0.25">
      <c r="B2485" s="5"/>
      <c r="C2485" s="5"/>
      <c r="D2485" s="5"/>
      <c r="E2485" s="5"/>
      <c r="F2485" s="5"/>
      <c r="G2485" s="5"/>
    </row>
    <row r="2486" spans="2:7" ht="15.75" x14ac:dyDescent="0.25">
      <c r="B2486" s="5"/>
      <c r="C2486" s="5"/>
      <c r="D2486" s="5"/>
      <c r="E2486" s="5"/>
      <c r="F2486" s="5"/>
      <c r="G2486" s="5"/>
    </row>
    <row r="2487" spans="2:7" ht="15.75" x14ac:dyDescent="0.25">
      <c r="B2487" s="5"/>
      <c r="C2487" s="5"/>
      <c r="D2487" s="5"/>
      <c r="E2487" s="5"/>
      <c r="F2487" s="5"/>
      <c r="G2487" s="5"/>
    </row>
    <row r="2488" spans="2:7" ht="15.75" x14ac:dyDescent="0.25">
      <c r="B2488" s="5"/>
      <c r="C2488" s="5"/>
      <c r="D2488" s="5"/>
      <c r="E2488" s="5"/>
      <c r="F2488" s="5"/>
      <c r="G2488" s="5"/>
    </row>
    <row r="2489" spans="2:7" ht="15.75" x14ac:dyDescent="0.25">
      <c r="B2489" s="5"/>
      <c r="C2489" s="5"/>
      <c r="D2489" s="5"/>
      <c r="E2489" s="5"/>
      <c r="F2489" s="5"/>
      <c r="G2489" s="5"/>
    </row>
    <row r="2490" spans="2:7" ht="15.75" x14ac:dyDescent="0.25">
      <c r="B2490" s="5"/>
      <c r="C2490" s="5"/>
      <c r="D2490" s="5"/>
      <c r="E2490" s="5"/>
      <c r="F2490" s="5"/>
      <c r="G2490" s="5"/>
    </row>
    <row r="2491" spans="2:7" ht="15.75" x14ac:dyDescent="0.25">
      <c r="B2491" s="5"/>
      <c r="C2491" s="5"/>
      <c r="D2491" s="5"/>
      <c r="E2491" s="5"/>
      <c r="F2491" s="5"/>
      <c r="G2491" s="5"/>
    </row>
    <row r="2492" spans="2:7" ht="15.75" x14ac:dyDescent="0.25">
      <c r="B2492" s="5"/>
      <c r="C2492" s="5"/>
      <c r="D2492" s="5"/>
      <c r="E2492" s="5"/>
      <c r="F2492" s="5"/>
      <c r="G2492" s="5"/>
    </row>
    <row r="2493" spans="2:7" ht="15.75" x14ac:dyDescent="0.25">
      <c r="B2493" s="5"/>
      <c r="C2493" s="5"/>
      <c r="D2493" s="5"/>
      <c r="E2493" s="5"/>
      <c r="F2493" s="5"/>
      <c r="G2493" s="5"/>
    </row>
    <row r="2494" spans="2:7" ht="15.75" x14ac:dyDescent="0.25">
      <c r="B2494" s="5"/>
      <c r="C2494" s="5"/>
      <c r="D2494" s="5"/>
      <c r="E2494" s="5"/>
      <c r="F2494" s="5"/>
      <c r="G2494" s="5"/>
    </row>
    <row r="2495" spans="2:7" ht="15.75" x14ac:dyDescent="0.25">
      <c r="B2495" s="5"/>
      <c r="C2495" s="5"/>
      <c r="D2495" s="5"/>
      <c r="E2495" s="5"/>
      <c r="F2495" s="5"/>
      <c r="G2495" s="5"/>
    </row>
    <row r="2496" spans="2:7" ht="15.75" x14ac:dyDescent="0.25">
      <c r="B2496" s="5"/>
      <c r="C2496" s="5"/>
      <c r="D2496" s="5"/>
      <c r="E2496" s="5"/>
      <c r="F2496" s="5"/>
      <c r="G2496" s="5"/>
    </row>
    <row r="2497" spans="2:7" ht="15.75" x14ac:dyDescent="0.25">
      <c r="B2497" s="5"/>
      <c r="C2497" s="5"/>
      <c r="D2497" s="5"/>
      <c r="E2497" s="5"/>
      <c r="F2497" s="5"/>
      <c r="G2497" s="5"/>
    </row>
    <row r="2498" spans="2:7" ht="15.75" x14ac:dyDescent="0.25">
      <c r="B2498" s="5"/>
      <c r="C2498" s="5"/>
      <c r="D2498" s="5"/>
      <c r="E2498" s="5"/>
      <c r="F2498" s="5"/>
      <c r="G2498" s="5"/>
    </row>
    <row r="2499" spans="2:7" ht="15.75" x14ac:dyDescent="0.25">
      <c r="B2499" s="5"/>
      <c r="C2499" s="5"/>
      <c r="D2499" s="5"/>
      <c r="E2499" s="5"/>
      <c r="F2499" s="5"/>
      <c r="G2499" s="5"/>
    </row>
    <row r="2500" spans="2:7" ht="15.75" x14ac:dyDescent="0.25">
      <c r="B2500" s="5"/>
      <c r="C2500" s="5"/>
      <c r="D2500" s="5"/>
      <c r="E2500" s="5"/>
      <c r="F2500" s="5"/>
      <c r="G2500" s="5"/>
    </row>
    <row r="2501" spans="2:7" ht="15.75" x14ac:dyDescent="0.25">
      <c r="B2501" s="5"/>
      <c r="C2501" s="5"/>
      <c r="D2501" s="5"/>
      <c r="E2501" s="5"/>
      <c r="F2501" s="5"/>
      <c r="G2501" s="5"/>
    </row>
    <row r="2502" spans="2:7" ht="15.75" x14ac:dyDescent="0.25">
      <c r="B2502" s="5"/>
      <c r="C2502" s="5"/>
      <c r="D2502" s="5"/>
      <c r="E2502" s="5"/>
      <c r="F2502" s="5"/>
      <c r="G2502" s="5"/>
    </row>
    <row r="2503" spans="2:7" ht="15.75" x14ac:dyDescent="0.25">
      <c r="B2503" s="5"/>
      <c r="C2503" s="5"/>
      <c r="D2503" s="5"/>
      <c r="E2503" s="5"/>
      <c r="F2503" s="5"/>
      <c r="G2503" s="5"/>
    </row>
    <row r="2504" spans="2:7" ht="15.75" x14ac:dyDescent="0.25">
      <c r="B2504" s="5"/>
      <c r="C2504" s="5"/>
      <c r="D2504" s="5"/>
      <c r="E2504" s="5"/>
      <c r="F2504" s="5"/>
      <c r="G2504" s="5"/>
    </row>
    <row r="2505" spans="2:7" ht="15.75" x14ac:dyDescent="0.25">
      <c r="B2505" s="5"/>
      <c r="C2505" s="5"/>
      <c r="D2505" s="5"/>
      <c r="E2505" s="5"/>
      <c r="F2505" s="5"/>
      <c r="G2505" s="5"/>
    </row>
    <row r="2506" spans="2:7" ht="15.75" x14ac:dyDescent="0.25">
      <c r="B2506" s="5"/>
      <c r="C2506" s="5"/>
      <c r="D2506" s="5"/>
      <c r="E2506" s="5"/>
      <c r="F2506" s="5"/>
      <c r="G2506" s="5"/>
    </row>
    <row r="2507" spans="2:7" ht="15.75" x14ac:dyDescent="0.25">
      <c r="B2507" s="5"/>
      <c r="C2507" s="5"/>
      <c r="D2507" s="5"/>
      <c r="E2507" s="5"/>
      <c r="F2507" s="5"/>
      <c r="G2507" s="5"/>
    </row>
    <row r="2508" spans="2:7" ht="15.75" x14ac:dyDescent="0.25">
      <c r="B2508" s="5"/>
      <c r="C2508" s="5"/>
      <c r="D2508" s="5"/>
      <c r="E2508" s="5"/>
      <c r="F2508" s="5"/>
      <c r="G2508" s="5"/>
    </row>
    <row r="2509" spans="2:7" ht="15.75" x14ac:dyDescent="0.25">
      <c r="B2509" s="5"/>
      <c r="C2509" s="5"/>
      <c r="D2509" s="5"/>
      <c r="E2509" s="5"/>
      <c r="F2509" s="5"/>
      <c r="G2509" s="5"/>
    </row>
    <row r="2510" spans="2:7" ht="15.75" x14ac:dyDescent="0.25">
      <c r="B2510" s="5"/>
      <c r="C2510" s="5"/>
      <c r="D2510" s="5"/>
      <c r="E2510" s="5"/>
      <c r="F2510" s="5"/>
      <c r="G2510" s="5"/>
    </row>
    <row r="2511" spans="2:7" ht="15.75" x14ac:dyDescent="0.25">
      <c r="B2511" s="5"/>
      <c r="C2511" s="5"/>
      <c r="D2511" s="5"/>
      <c r="E2511" s="5"/>
      <c r="F2511" s="5"/>
      <c r="G2511" s="5"/>
    </row>
    <row r="2512" spans="2:7" ht="15.75" x14ac:dyDescent="0.25">
      <c r="B2512" s="5"/>
      <c r="C2512" s="5"/>
      <c r="D2512" s="5"/>
      <c r="E2512" s="5"/>
      <c r="F2512" s="5"/>
      <c r="G2512" s="5"/>
    </row>
    <row r="2513" spans="2:7" ht="15.75" x14ac:dyDescent="0.25">
      <c r="B2513" s="5"/>
      <c r="C2513" s="5"/>
      <c r="D2513" s="5"/>
      <c r="E2513" s="5"/>
      <c r="F2513" s="5"/>
      <c r="G2513" s="5"/>
    </row>
    <row r="2514" spans="2:7" ht="15.75" x14ac:dyDescent="0.25">
      <c r="B2514" s="5"/>
      <c r="C2514" s="5"/>
      <c r="D2514" s="5"/>
      <c r="E2514" s="5"/>
      <c r="F2514" s="5"/>
      <c r="G2514" s="5"/>
    </row>
    <row r="2515" spans="2:7" ht="15.75" x14ac:dyDescent="0.25">
      <c r="B2515" s="5"/>
      <c r="C2515" s="5"/>
      <c r="D2515" s="5"/>
      <c r="E2515" s="5"/>
      <c r="F2515" s="5"/>
      <c r="G2515" s="5"/>
    </row>
    <row r="2516" spans="2:7" ht="15.75" x14ac:dyDescent="0.25">
      <c r="B2516" s="5"/>
      <c r="C2516" s="5"/>
      <c r="D2516" s="5"/>
      <c r="E2516" s="5"/>
      <c r="F2516" s="5"/>
      <c r="G2516" s="5"/>
    </row>
    <row r="2517" spans="2:7" ht="15.75" x14ac:dyDescent="0.25">
      <c r="B2517" s="5"/>
      <c r="C2517" s="5"/>
      <c r="D2517" s="5"/>
      <c r="E2517" s="5"/>
      <c r="F2517" s="5"/>
      <c r="G2517" s="5"/>
    </row>
    <row r="2518" spans="2:7" ht="15.75" x14ac:dyDescent="0.25">
      <c r="B2518" s="5"/>
      <c r="C2518" s="5"/>
      <c r="D2518" s="5"/>
      <c r="E2518" s="5"/>
      <c r="F2518" s="5"/>
      <c r="G2518" s="5"/>
    </row>
    <row r="2519" spans="2:7" ht="15.75" x14ac:dyDescent="0.25">
      <c r="B2519" s="5"/>
      <c r="C2519" s="5"/>
      <c r="D2519" s="5"/>
      <c r="E2519" s="5"/>
      <c r="F2519" s="5"/>
      <c r="G2519" s="5"/>
    </row>
    <row r="2520" spans="2:7" ht="15.75" x14ac:dyDescent="0.25">
      <c r="B2520" s="5"/>
      <c r="C2520" s="5"/>
      <c r="D2520" s="5"/>
      <c r="E2520" s="5"/>
      <c r="F2520" s="5"/>
      <c r="G2520" s="5"/>
    </row>
    <row r="2521" spans="2:7" ht="15.75" x14ac:dyDescent="0.25">
      <c r="B2521" s="5"/>
      <c r="C2521" s="5"/>
      <c r="D2521" s="5"/>
      <c r="E2521" s="5"/>
      <c r="F2521" s="5"/>
      <c r="G2521" s="5"/>
    </row>
    <row r="2522" spans="2:7" ht="15.75" x14ac:dyDescent="0.25">
      <c r="B2522" s="5"/>
      <c r="C2522" s="5"/>
      <c r="D2522" s="5"/>
      <c r="E2522" s="5"/>
      <c r="F2522" s="5"/>
      <c r="G2522" s="5"/>
    </row>
    <row r="2523" spans="2:7" ht="15.75" x14ac:dyDescent="0.25">
      <c r="B2523" s="5"/>
      <c r="C2523" s="5"/>
      <c r="D2523" s="5"/>
      <c r="E2523" s="5"/>
      <c r="F2523" s="5"/>
      <c r="G2523" s="5"/>
    </row>
    <row r="2524" spans="2:7" ht="15.75" x14ac:dyDescent="0.25">
      <c r="B2524" s="5"/>
      <c r="C2524" s="5"/>
      <c r="D2524" s="5"/>
      <c r="E2524" s="5"/>
      <c r="F2524" s="5"/>
      <c r="G2524" s="5"/>
    </row>
    <row r="2525" spans="2:7" ht="15.75" x14ac:dyDescent="0.25">
      <c r="B2525" s="5"/>
      <c r="C2525" s="5"/>
      <c r="D2525" s="5"/>
      <c r="E2525" s="5"/>
      <c r="F2525" s="5"/>
      <c r="G2525" s="5"/>
    </row>
    <row r="2526" spans="2:7" ht="15.75" x14ac:dyDescent="0.25">
      <c r="B2526" s="5"/>
      <c r="C2526" s="5"/>
      <c r="D2526" s="5"/>
      <c r="E2526" s="5"/>
      <c r="F2526" s="5"/>
      <c r="G2526" s="5"/>
    </row>
    <row r="2527" spans="2:7" ht="15.75" x14ac:dyDescent="0.25">
      <c r="B2527" s="5"/>
      <c r="C2527" s="5"/>
      <c r="D2527" s="5"/>
      <c r="E2527" s="5"/>
      <c r="F2527" s="5"/>
      <c r="G2527" s="5"/>
    </row>
    <row r="2528" spans="2:7" ht="15.75" x14ac:dyDescent="0.25">
      <c r="B2528" s="5"/>
      <c r="C2528" s="5"/>
      <c r="D2528" s="5"/>
      <c r="E2528" s="5"/>
      <c r="F2528" s="5"/>
      <c r="G2528" s="5"/>
    </row>
    <row r="2529" spans="2:7" ht="15.75" x14ac:dyDescent="0.25">
      <c r="B2529" s="5"/>
      <c r="C2529" s="5"/>
      <c r="D2529" s="5"/>
      <c r="E2529" s="5"/>
      <c r="F2529" s="5"/>
      <c r="G2529" s="5"/>
    </row>
    <row r="2530" spans="2:7" ht="15.75" x14ac:dyDescent="0.25">
      <c r="B2530" s="5"/>
      <c r="C2530" s="5"/>
      <c r="D2530" s="5"/>
      <c r="E2530" s="5"/>
      <c r="F2530" s="5"/>
      <c r="G2530" s="5"/>
    </row>
    <row r="2531" spans="2:7" ht="15.75" x14ac:dyDescent="0.25">
      <c r="B2531" s="5"/>
      <c r="C2531" s="5"/>
      <c r="D2531" s="5"/>
      <c r="E2531" s="5"/>
      <c r="F2531" s="5"/>
      <c r="G2531" s="5"/>
    </row>
    <row r="2532" spans="2:7" ht="15.75" x14ac:dyDescent="0.25">
      <c r="B2532" s="5"/>
      <c r="C2532" s="5"/>
      <c r="D2532" s="5"/>
      <c r="E2532" s="5"/>
      <c r="F2532" s="5"/>
      <c r="G2532" s="5"/>
    </row>
    <row r="2533" spans="2:7" ht="15.75" x14ac:dyDescent="0.25">
      <c r="B2533" s="5"/>
      <c r="C2533" s="5"/>
      <c r="D2533" s="5"/>
      <c r="E2533" s="5"/>
      <c r="F2533" s="5"/>
      <c r="G2533" s="5"/>
    </row>
    <row r="2534" spans="2:7" ht="15.75" x14ac:dyDescent="0.25">
      <c r="B2534" s="5"/>
      <c r="C2534" s="5"/>
      <c r="D2534" s="5"/>
      <c r="E2534" s="5"/>
      <c r="F2534" s="5"/>
      <c r="G2534" s="5"/>
    </row>
    <row r="2535" spans="2:7" ht="15.75" x14ac:dyDescent="0.25">
      <c r="B2535" s="5"/>
      <c r="C2535" s="5"/>
      <c r="D2535" s="5"/>
      <c r="E2535" s="5"/>
      <c r="F2535" s="5"/>
      <c r="G2535" s="5"/>
    </row>
    <row r="2536" spans="2:7" ht="15.75" x14ac:dyDescent="0.25">
      <c r="B2536" s="5"/>
      <c r="C2536" s="5"/>
      <c r="D2536" s="5"/>
      <c r="E2536" s="5"/>
      <c r="F2536" s="5"/>
      <c r="G2536" s="5"/>
    </row>
    <row r="2537" spans="2:7" ht="15.75" x14ac:dyDescent="0.25">
      <c r="B2537" s="5"/>
      <c r="C2537" s="5"/>
      <c r="D2537" s="5"/>
      <c r="E2537" s="5"/>
      <c r="F2537" s="5"/>
      <c r="G2537" s="5"/>
    </row>
    <row r="2538" spans="2:7" ht="15.75" x14ac:dyDescent="0.25">
      <c r="B2538" s="5"/>
      <c r="C2538" s="5"/>
      <c r="D2538" s="5"/>
      <c r="E2538" s="5"/>
      <c r="F2538" s="5"/>
      <c r="G2538" s="5"/>
    </row>
    <row r="2539" spans="2:7" ht="15.75" x14ac:dyDescent="0.25">
      <c r="B2539" s="5"/>
      <c r="C2539" s="5"/>
      <c r="D2539" s="5"/>
      <c r="E2539" s="5"/>
      <c r="F2539" s="5"/>
      <c r="G2539" s="5"/>
    </row>
    <row r="2540" spans="2:7" ht="15.75" x14ac:dyDescent="0.25">
      <c r="B2540" s="5"/>
      <c r="C2540" s="5"/>
      <c r="D2540" s="5"/>
      <c r="E2540" s="5"/>
      <c r="F2540" s="5"/>
      <c r="G2540" s="5"/>
    </row>
    <row r="2541" spans="2:7" ht="15.75" x14ac:dyDescent="0.25">
      <c r="B2541" s="5"/>
      <c r="C2541" s="5"/>
      <c r="D2541" s="5"/>
      <c r="E2541" s="5"/>
      <c r="F2541" s="5"/>
      <c r="G2541" s="5"/>
    </row>
    <row r="2542" spans="2:7" ht="15.75" x14ac:dyDescent="0.25">
      <c r="B2542" s="5"/>
      <c r="C2542" s="5"/>
      <c r="D2542" s="5"/>
      <c r="E2542" s="5"/>
      <c r="F2542" s="5"/>
      <c r="G2542" s="5"/>
    </row>
    <row r="2543" spans="2:7" ht="15.75" x14ac:dyDescent="0.25">
      <c r="B2543" s="5"/>
      <c r="C2543" s="5"/>
      <c r="D2543" s="5"/>
      <c r="E2543" s="5"/>
      <c r="F2543" s="5"/>
      <c r="G2543" s="5"/>
    </row>
    <row r="2544" spans="2:7" ht="15.75" x14ac:dyDescent="0.25">
      <c r="B2544" s="5"/>
      <c r="C2544" s="5"/>
      <c r="D2544" s="5"/>
      <c r="E2544" s="5"/>
      <c r="F2544" s="5"/>
      <c r="G2544" s="5"/>
    </row>
    <row r="2545" spans="2:7" ht="15.75" x14ac:dyDescent="0.25">
      <c r="B2545" s="5"/>
      <c r="C2545" s="5"/>
      <c r="D2545" s="5"/>
      <c r="E2545" s="5"/>
      <c r="F2545" s="5"/>
      <c r="G2545" s="5"/>
    </row>
    <row r="2546" spans="2:7" ht="15.75" x14ac:dyDescent="0.25">
      <c r="B2546" s="5"/>
      <c r="C2546" s="5"/>
      <c r="D2546" s="5"/>
      <c r="E2546" s="5"/>
      <c r="F2546" s="5"/>
      <c r="G2546" s="5"/>
    </row>
    <row r="2547" spans="2:7" ht="15.75" x14ac:dyDescent="0.25">
      <c r="B2547" s="5"/>
      <c r="C2547" s="5"/>
      <c r="D2547" s="5"/>
      <c r="E2547" s="5"/>
      <c r="F2547" s="5"/>
      <c r="G2547" s="5"/>
    </row>
    <row r="2548" spans="2:7" ht="15.75" x14ac:dyDescent="0.25">
      <c r="B2548" s="5"/>
      <c r="C2548" s="5"/>
      <c r="D2548" s="5"/>
      <c r="E2548" s="5"/>
      <c r="F2548" s="5"/>
      <c r="G2548" s="5"/>
    </row>
    <row r="2549" spans="2:7" ht="15.75" x14ac:dyDescent="0.25">
      <c r="B2549" s="5"/>
      <c r="C2549" s="5"/>
      <c r="D2549" s="5"/>
      <c r="E2549" s="5"/>
      <c r="F2549" s="5"/>
      <c r="G2549" s="5"/>
    </row>
    <row r="2550" spans="2:7" ht="15.75" x14ac:dyDescent="0.25">
      <c r="B2550" s="5"/>
      <c r="C2550" s="5"/>
      <c r="D2550" s="5"/>
      <c r="E2550" s="5"/>
      <c r="F2550" s="5"/>
      <c r="G2550" s="5"/>
    </row>
    <row r="2551" spans="2:7" ht="15.75" x14ac:dyDescent="0.25">
      <c r="B2551" s="5"/>
      <c r="C2551" s="5"/>
      <c r="D2551" s="5"/>
      <c r="E2551" s="5"/>
      <c r="F2551" s="5"/>
      <c r="G2551" s="5"/>
    </row>
    <row r="2552" spans="2:7" ht="15.75" x14ac:dyDescent="0.25">
      <c r="B2552" s="5"/>
      <c r="C2552" s="5"/>
      <c r="D2552" s="5"/>
      <c r="E2552" s="5"/>
      <c r="F2552" s="5"/>
      <c r="G2552" s="5"/>
    </row>
    <row r="2553" spans="2:7" ht="15.75" x14ac:dyDescent="0.25">
      <c r="B2553" s="5"/>
      <c r="C2553" s="5"/>
      <c r="D2553" s="5"/>
      <c r="E2553" s="5"/>
      <c r="F2553" s="5"/>
      <c r="G2553" s="5"/>
    </row>
    <row r="2554" spans="2:7" ht="15.75" x14ac:dyDescent="0.25">
      <c r="B2554" s="5"/>
      <c r="C2554" s="5"/>
      <c r="D2554" s="5"/>
      <c r="E2554" s="5"/>
      <c r="F2554" s="5"/>
      <c r="G2554" s="5"/>
    </row>
    <row r="2555" spans="2:7" ht="15.75" x14ac:dyDescent="0.25">
      <c r="B2555" s="5"/>
      <c r="C2555" s="5"/>
      <c r="D2555" s="5"/>
      <c r="E2555" s="5"/>
      <c r="F2555" s="5"/>
      <c r="G2555" s="5"/>
    </row>
    <row r="2556" spans="2:7" ht="15.75" x14ac:dyDescent="0.25">
      <c r="B2556" s="5"/>
      <c r="C2556" s="5"/>
      <c r="D2556" s="5"/>
      <c r="E2556" s="5"/>
      <c r="F2556" s="5"/>
      <c r="G2556" s="5"/>
    </row>
    <row r="2557" spans="2:7" ht="15.75" x14ac:dyDescent="0.25">
      <c r="B2557" s="5"/>
      <c r="C2557" s="5"/>
      <c r="D2557" s="5"/>
      <c r="E2557" s="5"/>
      <c r="F2557" s="5"/>
      <c r="G2557" s="5"/>
    </row>
    <row r="2558" spans="2:7" ht="15.75" x14ac:dyDescent="0.25">
      <c r="B2558" s="5"/>
      <c r="C2558" s="5"/>
      <c r="D2558" s="5"/>
      <c r="E2558" s="5"/>
      <c r="F2558" s="5"/>
      <c r="G2558" s="5"/>
    </row>
    <row r="2559" spans="2:7" ht="15.75" x14ac:dyDescent="0.25">
      <c r="B2559" s="5"/>
      <c r="C2559" s="5"/>
      <c r="D2559" s="5"/>
      <c r="E2559" s="5"/>
      <c r="F2559" s="5"/>
      <c r="G2559" s="5"/>
    </row>
    <row r="2560" spans="2:7" ht="15.75" x14ac:dyDescent="0.25">
      <c r="B2560" s="5"/>
      <c r="C2560" s="5"/>
      <c r="D2560" s="5"/>
      <c r="E2560" s="5"/>
      <c r="F2560" s="5"/>
      <c r="G2560" s="5"/>
    </row>
    <row r="2561" spans="2:7" ht="15.75" x14ac:dyDescent="0.25">
      <c r="B2561" s="5"/>
      <c r="C2561" s="5"/>
      <c r="D2561" s="5"/>
      <c r="E2561" s="5"/>
      <c r="F2561" s="5"/>
      <c r="G2561" s="5"/>
    </row>
    <row r="2562" spans="2:7" ht="15.75" x14ac:dyDescent="0.25">
      <c r="B2562" s="5"/>
      <c r="C2562" s="5"/>
      <c r="D2562" s="5"/>
      <c r="E2562" s="5"/>
      <c r="F2562" s="5"/>
      <c r="G2562" s="5"/>
    </row>
    <row r="2563" spans="2:7" ht="15.75" x14ac:dyDescent="0.25">
      <c r="B2563" s="5"/>
      <c r="C2563" s="5"/>
      <c r="D2563" s="5"/>
      <c r="E2563" s="5"/>
      <c r="F2563" s="5"/>
      <c r="G2563" s="5"/>
    </row>
    <row r="2564" spans="2:7" ht="15.75" x14ac:dyDescent="0.25">
      <c r="B2564" s="5"/>
      <c r="C2564" s="5"/>
      <c r="D2564" s="5"/>
      <c r="E2564" s="5"/>
      <c r="F2564" s="5"/>
      <c r="G2564" s="5"/>
    </row>
    <row r="2565" spans="2:7" ht="15.75" x14ac:dyDescent="0.25">
      <c r="B2565" s="5"/>
      <c r="C2565" s="5"/>
      <c r="D2565" s="5"/>
      <c r="E2565" s="5"/>
      <c r="F2565" s="5"/>
      <c r="G2565" s="5"/>
    </row>
    <row r="2566" spans="2:7" ht="15.75" x14ac:dyDescent="0.25">
      <c r="B2566" s="5"/>
      <c r="C2566" s="5"/>
      <c r="D2566" s="5"/>
      <c r="E2566" s="5"/>
      <c r="F2566" s="5"/>
      <c r="G2566" s="5"/>
    </row>
    <row r="2567" spans="2:7" ht="15.75" x14ac:dyDescent="0.25">
      <c r="B2567" s="5"/>
      <c r="C2567" s="5"/>
      <c r="D2567" s="5"/>
      <c r="E2567" s="5"/>
      <c r="F2567" s="5"/>
      <c r="G2567" s="5"/>
    </row>
    <row r="2568" spans="2:7" ht="15.75" x14ac:dyDescent="0.25">
      <c r="B2568" s="5"/>
      <c r="C2568" s="5"/>
      <c r="D2568" s="5"/>
      <c r="E2568" s="5"/>
      <c r="F2568" s="5"/>
      <c r="G2568" s="5"/>
    </row>
    <row r="2569" spans="2:7" ht="15.75" x14ac:dyDescent="0.25">
      <c r="B2569" s="5"/>
      <c r="C2569" s="5"/>
      <c r="D2569" s="5"/>
      <c r="E2569" s="5"/>
      <c r="F2569" s="5"/>
      <c r="G2569" s="5"/>
    </row>
    <row r="2570" spans="2:7" ht="15.75" x14ac:dyDescent="0.25">
      <c r="B2570" s="5"/>
      <c r="C2570" s="5"/>
      <c r="D2570" s="5"/>
      <c r="E2570" s="5"/>
      <c r="F2570" s="5"/>
      <c r="G2570" s="5"/>
    </row>
    <row r="2571" spans="2:7" ht="15.75" x14ac:dyDescent="0.25">
      <c r="B2571" s="5"/>
      <c r="C2571" s="5"/>
      <c r="D2571" s="5"/>
      <c r="E2571" s="5"/>
      <c r="F2571" s="5"/>
      <c r="G2571" s="5"/>
    </row>
    <row r="2572" spans="2:7" ht="15.75" x14ac:dyDescent="0.25">
      <c r="B2572" s="5"/>
      <c r="C2572" s="5"/>
      <c r="D2572" s="5"/>
      <c r="E2572" s="5"/>
      <c r="F2572" s="5"/>
      <c r="G2572" s="5"/>
    </row>
    <row r="2573" spans="2:7" ht="15.75" x14ac:dyDescent="0.25">
      <c r="B2573" s="5"/>
      <c r="C2573" s="5"/>
      <c r="D2573" s="5"/>
      <c r="E2573" s="5"/>
      <c r="F2573" s="5"/>
      <c r="G2573" s="5"/>
    </row>
    <row r="2574" spans="2:7" ht="15.75" x14ac:dyDescent="0.25">
      <c r="B2574" s="5"/>
      <c r="C2574" s="5"/>
      <c r="D2574" s="5"/>
      <c r="E2574" s="5"/>
      <c r="F2574" s="5"/>
      <c r="G2574" s="5"/>
    </row>
    <row r="2575" spans="2:7" ht="15.75" x14ac:dyDescent="0.25">
      <c r="B2575" s="5"/>
      <c r="C2575" s="5"/>
      <c r="D2575" s="5"/>
      <c r="E2575" s="5"/>
      <c r="F2575" s="5"/>
      <c r="G2575" s="5"/>
    </row>
    <row r="2576" spans="2:7" ht="15.75" x14ac:dyDescent="0.25">
      <c r="B2576" s="5"/>
      <c r="C2576" s="5"/>
      <c r="D2576" s="5"/>
      <c r="E2576" s="5"/>
      <c r="F2576" s="5"/>
      <c r="G2576" s="5"/>
    </row>
    <row r="2577" spans="2:7" ht="15.75" x14ac:dyDescent="0.25">
      <c r="B2577" s="5"/>
      <c r="C2577" s="5"/>
      <c r="D2577" s="5"/>
      <c r="E2577" s="5"/>
      <c r="F2577" s="5"/>
      <c r="G2577" s="5"/>
    </row>
    <row r="2578" spans="2:7" ht="15.75" x14ac:dyDescent="0.25">
      <c r="B2578" s="5"/>
      <c r="C2578" s="5"/>
      <c r="D2578" s="5"/>
      <c r="E2578" s="5"/>
      <c r="F2578" s="5"/>
      <c r="G2578" s="5"/>
    </row>
    <row r="2579" spans="2:7" ht="15.75" x14ac:dyDescent="0.25">
      <c r="B2579" s="5"/>
      <c r="C2579" s="5"/>
      <c r="D2579" s="5"/>
      <c r="E2579" s="5"/>
      <c r="F2579" s="5"/>
      <c r="G2579" s="5"/>
    </row>
    <row r="2580" spans="2:7" ht="15.75" x14ac:dyDescent="0.25">
      <c r="B2580" s="5"/>
      <c r="C2580" s="5"/>
      <c r="D2580" s="5"/>
      <c r="E2580" s="5"/>
      <c r="F2580" s="5"/>
      <c r="G2580" s="5"/>
    </row>
    <row r="2581" spans="2:7" ht="15.75" x14ac:dyDescent="0.25">
      <c r="B2581" s="5"/>
      <c r="C2581" s="5"/>
      <c r="D2581" s="5"/>
      <c r="E2581" s="5"/>
      <c r="F2581" s="5"/>
      <c r="G2581" s="5"/>
    </row>
    <row r="2582" spans="2:7" ht="15.75" x14ac:dyDescent="0.25">
      <c r="B2582" s="5"/>
      <c r="C2582" s="5"/>
      <c r="D2582" s="5"/>
      <c r="E2582" s="5"/>
      <c r="F2582" s="5"/>
      <c r="G2582" s="5"/>
    </row>
    <row r="2583" spans="2:7" ht="15.75" x14ac:dyDescent="0.25">
      <c r="B2583" s="5"/>
      <c r="C2583" s="5"/>
      <c r="D2583" s="5"/>
      <c r="E2583" s="5"/>
      <c r="F2583" s="5"/>
      <c r="G2583" s="5"/>
    </row>
    <row r="2584" spans="2:7" ht="15.75" x14ac:dyDescent="0.25">
      <c r="B2584" s="5"/>
      <c r="C2584" s="5"/>
      <c r="D2584" s="5"/>
      <c r="E2584" s="5"/>
      <c r="F2584" s="5"/>
      <c r="G2584" s="5"/>
    </row>
    <row r="2585" spans="2:7" ht="15.75" x14ac:dyDescent="0.25">
      <c r="B2585" s="5"/>
      <c r="C2585" s="5"/>
      <c r="D2585" s="5"/>
      <c r="E2585" s="5"/>
      <c r="F2585" s="5"/>
      <c r="G2585" s="5"/>
    </row>
    <row r="2586" spans="2:7" ht="15.75" x14ac:dyDescent="0.25">
      <c r="B2586" s="5"/>
      <c r="C2586" s="5"/>
      <c r="D2586" s="5"/>
      <c r="E2586" s="5"/>
      <c r="F2586" s="5"/>
      <c r="G2586" s="5"/>
    </row>
    <row r="2587" spans="2:7" ht="15.75" x14ac:dyDescent="0.25">
      <c r="B2587" s="5"/>
      <c r="C2587" s="5"/>
      <c r="D2587" s="5"/>
      <c r="E2587" s="5"/>
      <c r="F2587" s="5"/>
      <c r="G2587" s="5"/>
    </row>
    <row r="2588" spans="2:7" ht="15.75" x14ac:dyDescent="0.25">
      <c r="B2588" s="5"/>
      <c r="C2588" s="5"/>
      <c r="D2588" s="5"/>
      <c r="E2588" s="5"/>
      <c r="F2588" s="5"/>
      <c r="G2588" s="5"/>
    </row>
    <row r="2589" spans="2:7" ht="15.75" x14ac:dyDescent="0.25">
      <c r="B2589" s="5"/>
      <c r="C2589" s="5"/>
      <c r="D2589" s="5"/>
      <c r="E2589" s="5"/>
      <c r="F2589" s="5"/>
      <c r="G2589" s="5"/>
    </row>
    <row r="2590" spans="2:7" ht="15.75" x14ac:dyDescent="0.25">
      <c r="B2590" s="5"/>
      <c r="C2590" s="5"/>
      <c r="D2590" s="5"/>
      <c r="E2590" s="5"/>
      <c r="F2590" s="5"/>
      <c r="G2590" s="5"/>
    </row>
    <row r="2591" spans="2:7" ht="15.75" x14ac:dyDescent="0.25">
      <c r="B2591" s="5"/>
      <c r="C2591" s="5"/>
      <c r="D2591" s="5"/>
      <c r="E2591" s="5"/>
      <c r="F2591" s="5"/>
      <c r="G2591" s="5"/>
    </row>
    <row r="2592" spans="2:7" ht="15.75" x14ac:dyDescent="0.25">
      <c r="B2592" s="5"/>
      <c r="C2592" s="5"/>
      <c r="D2592" s="5"/>
      <c r="E2592" s="5"/>
      <c r="F2592" s="5"/>
      <c r="G2592" s="5"/>
    </row>
    <row r="2593" spans="2:7" ht="15.75" x14ac:dyDescent="0.25">
      <c r="B2593" s="5"/>
      <c r="C2593" s="5"/>
      <c r="D2593" s="5"/>
      <c r="E2593" s="5"/>
      <c r="F2593" s="5"/>
      <c r="G2593" s="5"/>
    </row>
    <row r="2594" spans="2:7" ht="15.75" x14ac:dyDescent="0.25">
      <c r="B2594" s="5"/>
      <c r="C2594" s="5"/>
      <c r="D2594" s="5"/>
      <c r="E2594" s="5"/>
      <c r="F2594" s="5"/>
      <c r="G2594" s="5"/>
    </row>
    <row r="2595" spans="2:7" ht="15.75" x14ac:dyDescent="0.25">
      <c r="B2595" s="5"/>
      <c r="C2595" s="5"/>
      <c r="D2595" s="5"/>
      <c r="E2595" s="5"/>
      <c r="F2595" s="5"/>
      <c r="G2595" s="5"/>
    </row>
    <row r="2596" spans="2:7" ht="15.75" x14ac:dyDescent="0.25">
      <c r="B2596" s="5"/>
      <c r="C2596" s="5"/>
      <c r="D2596" s="5"/>
      <c r="E2596" s="5"/>
      <c r="F2596" s="5"/>
      <c r="G2596" s="5"/>
    </row>
    <row r="2597" spans="2:7" ht="15.75" x14ac:dyDescent="0.25">
      <c r="B2597" s="5"/>
      <c r="C2597" s="5"/>
      <c r="D2597" s="5"/>
      <c r="E2597" s="5"/>
      <c r="F2597" s="5"/>
      <c r="G2597" s="5"/>
    </row>
    <row r="2598" spans="2:7" ht="15.75" x14ac:dyDescent="0.25">
      <c r="B2598" s="5"/>
      <c r="C2598" s="5"/>
      <c r="D2598" s="5"/>
      <c r="E2598" s="5"/>
      <c r="F2598" s="5"/>
      <c r="G2598" s="5"/>
    </row>
    <row r="2599" spans="2:7" ht="15.75" x14ac:dyDescent="0.25">
      <c r="B2599" s="5"/>
      <c r="C2599" s="5"/>
      <c r="D2599" s="5"/>
      <c r="E2599" s="5"/>
      <c r="F2599" s="5"/>
      <c r="G2599" s="5"/>
    </row>
    <row r="2600" spans="2:7" ht="15.75" x14ac:dyDescent="0.25">
      <c r="B2600" s="5"/>
      <c r="C2600" s="5"/>
      <c r="D2600" s="5"/>
      <c r="E2600" s="5"/>
      <c r="F2600" s="5"/>
      <c r="G2600" s="5"/>
    </row>
    <row r="2601" spans="2:7" ht="15.75" x14ac:dyDescent="0.25">
      <c r="B2601" s="5"/>
      <c r="C2601" s="5"/>
      <c r="D2601" s="5"/>
      <c r="E2601" s="5"/>
      <c r="F2601" s="5"/>
      <c r="G2601" s="5"/>
    </row>
    <row r="2602" spans="2:7" ht="15.75" x14ac:dyDescent="0.25">
      <c r="B2602" s="5"/>
      <c r="C2602" s="5"/>
      <c r="D2602" s="5"/>
      <c r="E2602" s="5"/>
      <c r="F2602" s="5"/>
      <c r="G2602" s="5"/>
    </row>
    <row r="2603" spans="2:7" ht="15.75" x14ac:dyDescent="0.25">
      <c r="B2603" s="5"/>
      <c r="C2603" s="5"/>
      <c r="D2603" s="5"/>
      <c r="E2603" s="5"/>
      <c r="F2603" s="5"/>
      <c r="G2603" s="5"/>
    </row>
    <row r="2604" spans="2:7" ht="15.75" x14ac:dyDescent="0.25">
      <c r="B2604" s="5"/>
      <c r="C2604" s="5"/>
      <c r="D2604" s="5"/>
      <c r="E2604" s="5"/>
      <c r="F2604" s="5"/>
      <c r="G2604" s="5"/>
    </row>
    <row r="2605" spans="2:7" ht="15.75" x14ac:dyDescent="0.25">
      <c r="B2605" s="5"/>
      <c r="C2605" s="5"/>
      <c r="D2605" s="5"/>
      <c r="E2605" s="5"/>
      <c r="F2605" s="5"/>
      <c r="G2605" s="5"/>
    </row>
    <row r="2606" spans="2:7" ht="15.75" x14ac:dyDescent="0.25">
      <c r="B2606" s="5"/>
      <c r="C2606" s="5"/>
      <c r="D2606" s="5"/>
      <c r="E2606" s="5"/>
      <c r="F2606" s="5"/>
      <c r="G2606" s="5"/>
    </row>
    <row r="2607" spans="2:7" ht="15.75" x14ac:dyDescent="0.25">
      <c r="B2607" s="5"/>
      <c r="C2607" s="5"/>
      <c r="D2607" s="5"/>
      <c r="E2607" s="5"/>
      <c r="F2607" s="5"/>
      <c r="G2607" s="5"/>
    </row>
    <row r="2608" spans="2:7" ht="15.75" x14ac:dyDescent="0.25">
      <c r="B2608" s="5"/>
      <c r="C2608" s="5"/>
      <c r="D2608" s="5"/>
      <c r="E2608" s="5"/>
      <c r="F2608" s="5"/>
      <c r="G2608" s="5"/>
    </row>
    <row r="2609" spans="2:7" ht="15.75" x14ac:dyDescent="0.25">
      <c r="B2609" s="5"/>
      <c r="C2609" s="5"/>
      <c r="D2609" s="5"/>
      <c r="E2609" s="5"/>
      <c r="F2609" s="5"/>
      <c r="G2609" s="5"/>
    </row>
    <row r="2610" spans="2:7" ht="15.75" x14ac:dyDescent="0.25">
      <c r="B2610" s="5"/>
      <c r="C2610" s="5"/>
      <c r="D2610" s="5"/>
      <c r="E2610" s="5"/>
      <c r="F2610" s="5"/>
      <c r="G2610" s="5"/>
    </row>
    <row r="2611" spans="2:7" ht="15.75" x14ac:dyDescent="0.25">
      <c r="B2611" s="5"/>
      <c r="C2611" s="5"/>
      <c r="D2611" s="5"/>
      <c r="E2611" s="5"/>
      <c r="F2611" s="5"/>
      <c r="G2611" s="5"/>
    </row>
    <row r="2612" spans="2:7" ht="15.75" x14ac:dyDescent="0.25">
      <c r="B2612" s="5"/>
      <c r="C2612" s="5"/>
      <c r="D2612" s="5"/>
      <c r="E2612" s="5"/>
      <c r="F2612" s="5"/>
      <c r="G2612" s="5"/>
    </row>
    <row r="2613" spans="2:7" ht="15.75" x14ac:dyDescent="0.25">
      <c r="B2613" s="5"/>
      <c r="C2613" s="5"/>
      <c r="D2613" s="5"/>
      <c r="E2613" s="5"/>
      <c r="F2613" s="5"/>
      <c r="G2613" s="5"/>
    </row>
    <row r="2614" spans="2:7" ht="15.75" x14ac:dyDescent="0.25">
      <c r="B2614" s="5"/>
      <c r="C2614" s="5"/>
      <c r="D2614" s="5"/>
      <c r="E2614" s="5"/>
      <c r="F2614" s="5"/>
      <c r="G2614" s="5"/>
    </row>
    <row r="2615" spans="2:7" ht="15.75" x14ac:dyDescent="0.25">
      <c r="B2615" s="5"/>
      <c r="C2615" s="5"/>
      <c r="D2615" s="5"/>
      <c r="E2615" s="5"/>
      <c r="F2615" s="5"/>
      <c r="G2615" s="5"/>
    </row>
    <row r="2616" spans="2:7" ht="15.75" x14ac:dyDescent="0.25">
      <c r="B2616" s="5"/>
      <c r="C2616" s="5"/>
      <c r="D2616" s="5"/>
      <c r="E2616" s="5"/>
      <c r="F2616" s="5"/>
      <c r="G2616" s="5"/>
    </row>
    <row r="2617" spans="2:7" ht="15.75" x14ac:dyDescent="0.25">
      <c r="B2617" s="5"/>
      <c r="C2617" s="5"/>
      <c r="D2617" s="5"/>
      <c r="E2617" s="5"/>
      <c r="F2617" s="5"/>
      <c r="G2617" s="5"/>
    </row>
    <row r="2618" spans="2:7" ht="15.75" x14ac:dyDescent="0.25">
      <c r="B2618" s="5"/>
      <c r="C2618" s="5"/>
      <c r="D2618" s="5"/>
      <c r="E2618" s="5"/>
      <c r="F2618" s="5"/>
      <c r="G2618" s="5"/>
    </row>
    <row r="2619" spans="2:7" ht="15.75" x14ac:dyDescent="0.25">
      <c r="B2619" s="5"/>
      <c r="C2619" s="5"/>
      <c r="D2619" s="5"/>
      <c r="E2619" s="5"/>
      <c r="F2619" s="5"/>
      <c r="G2619" s="5"/>
    </row>
    <row r="2620" spans="2:7" ht="15.75" x14ac:dyDescent="0.25">
      <c r="B2620" s="5"/>
      <c r="C2620" s="5"/>
      <c r="D2620" s="5"/>
      <c r="E2620" s="5"/>
      <c r="F2620" s="5"/>
      <c r="G2620" s="5"/>
    </row>
    <row r="2621" spans="2:7" ht="15.75" x14ac:dyDescent="0.25">
      <c r="B2621" s="5"/>
      <c r="C2621" s="5"/>
      <c r="D2621" s="5"/>
      <c r="E2621" s="5"/>
      <c r="F2621" s="5"/>
      <c r="G2621" s="5"/>
    </row>
    <row r="2622" spans="2:7" ht="15.75" x14ac:dyDescent="0.25">
      <c r="B2622" s="5"/>
      <c r="C2622" s="5"/>
      <c r="D2622" s="5"/>
      <c r="E2622" s="5"/>
      <c r="F2622" s="5"/>
      <c r="G2622" s="5"/>
    </row>
    <row r="2623" spans="2:7" ht="15.75" x14ac:dyDescent="0.25">
      <c r="B2623" s="5"/>
      <c r="C2623" s="5"/>
      <c r="D2623" s="5"/>
      <c r="E2623" s="5"/>
      <c r="F2623" s="5"/>
      <c r="G2623" s="5"/>
    </row>
    <row r="2624" spans="2:7" ht="15.75" x14ac:dyDescent="0.25">
      <c r="B2624" s="5"/>
      <c r="C2624" s="5"/>
      <c r="D2624" s="5"/>
      <c r="E2624" s="5"/>
      <c r="F2624" s="5"/>
      <c r="G2624" s="5"/>
    </row>
    <row r="2625" spans="2:7" ht="15.75" x14ac:dyDescent="0.25">
      <c r="B2625" s="5"/>
      <c r="C2625" s="5"/>
      <c r="D2625" s="5"/>
      <c r="E2625" s="5"/>
      <c r="F2625" s="5"/>
      <c r="G2625" s="5"/>
    </row>
    <row r="2626" spans="2:7" ht="15.75" x14ac:dyDescent="0.25">
      <c r="B2626" s="5"/>
      <c r="C2626" s="5"/>
      <c r="D2626" s="5"/>
      <c r="E2626" s="5"/>
      <c r="F2626" s="5"/>
      <c r="G2626" s="5"/>
    </row>
    <row r="2627" spans="2:7" ht="15.75" x14ac:dyDescent="0.25">
      <c r="B2627" s="5"/>
      <c r="C2627" s="5"/>
      <c r="D2627" s="5"/>
      <c r="E2627" s="5"/>
      <c r="F2627" s="5"/>
      <c r="G2627" s="5"/>
    </row>
    <row r="2628" spans="2:7" ht="15.75" x14ac:dyDescent="0.25">
      <c r="B2628" s="5"/>
      <c r="C2628" s="5"/>
      <c r="D2628" s="5"/>
      <c r="E2628" s="5"/>
      <c r="F2628" s="5"/>
      <c r="G2628" s="5"/>
    </row>
    <row r="2629" spans="2:7" ht="15.75" x14ac:dyDescent="0.25">
      <c r="B2629" s="5"/>
      <c r="C2629" s="5"/>
      <c r="D2629" s="5"/>
      <c r="E2629" s="5"/>
      <c r="F2629" s="5"/>
      <c r="G2629" s="5"/>
    </row>
    <row r="2630" spans="2:7" ht="15.75" x14ac:dyDescent="0.25">
      <c r="B2630" s="5"/>
      <c r="C2630" s="5"/>
      <c r="D2630" s="5"/>
      <c r="E2630" s="5"/>
      <c r="F2630" s="5"/>
      <c r="G2630" s="5"/>
    </row>
    <row r="2631" spans="2:7" ht="15.75" x14ac:dyDescent="0.25">
      <c r="B2631" s="5"/>
      <c r="C2631" s="5"/>
      <c r="D2631" s="5"/>
      <c r="E2631" s="5"/>
      <c r="F2631" s="5"/>
      <c r="G2631" s="5"/>
    </row>
    <row r="2632" spans="2:7" ht="15.75" x14ac:dyDescent="0.25">
      <c r="B2632" s="5"/>
      <c r="C2632" s="5"/>
      <c r="D2632" s="5"/>
      <c r="E2632" s="5"/>
      <c r="F2632" s="5"/>
      <c r="G2632" s="5"/>
    </row>
    <row r="2633" spans="2:7" ht="15.75" x14ac:dyDescent="0.25">
      <c r="B2633" s="5"/>
      <c r="C2633" s="5"/>
      <c r="D2633" s="5"/>
      <c r="E2633" s="5"/>
      <c r="F2633" s="5"/>
      <c r="G2633" s="5"/>
    </row>
    <row r="2634" spans="2:7" ht="15.75" x14ac:dyDescent="0.25">
      <c r="B2634" s="5"/>
      <c r="C2634" s="5"/>
      <c r="D2634" s="5"/>
      <c r="E2634" s="5"/>
      <c r="F2634" s="5"/>
      <c r="G2634" s="5"/>
    </row>
    <row r="2635" spans="2:7" ht="15.75" x14ac:dyDescent="0.25">
      <c r="B2635" s="5"/>
      <c r="C2635" s="5"/>
      <c r="D2635" s="5"/>
      <c r="E2635" s="5"/>
      <c r="F2635" s="5"/>
      <c r="G2635" s="5"/>
    </row>
    <row r="2636" spans="2:7" ht="15.75" x14ac:dyDescent="0.25">
      <c r="B2636" s="5"/>
      <c r="C2636" s="5"/>
      <c r="D2636" s="5"/>
      <c r="E2636" s="5"/>
      <c r="F2636" s="5"/>
      <c r="G2636" s="5"/>
    </row>
    <row r="2637" spans="2:7" ht="15.75" x14ac:dyDescent="0.25">
      <c r="B2637" s="5"/>
      <c r="C2637" s="5"/>
      <c r="D2637" s="5"/>
      <c r="E2637" s="5"/>
      <c r="F2637" s="5"/>
      <c r="G2637" s="5"/>
    </row>
    <row r="2638" spans="2:7" ht="15.75" x14ac:dyDescent="0.25">
      <c r="B2638" s="5"/>
      <c r="C2638" s="5"/>
      <c r="D2638" s="5"/>
      <c r="E2638" s="5"/>
      <c r="F2638" s="5"/>
      <c r="G2638" s="5"/>
    </row>
    <row r="2639" spans="2:7" ht="15.75" x14ac:dyDescent="0.25">
      <c r="B2639" s="5"/>
      <c r="C2639" s="5"/>
      <c r="D2639" s="5"/>
      <c r="E2639" s="5"/>
      <c r="F2639" s="5"/>
      <c r="G2639" s="5"/>
    </row>
    <row r="2640" spans="2:7" ht="15.75" x14ac:dyDescent="0.25">
      <c r="B2640" s="5"/>
      <c r="C2640" s="5"/>
      <c r="D2640" s="5"/>
      <c r="E2640" s="5"/>
      <c r="F2640" s="5"/>
      <c r="G2640" s="5"/>
    </row>
    <row r="2641" spans="2:7" ht="15.75" x14ac:dyDescent="0.25">
      <c r="B2641" s="5"/>
      <c r="C2641" s="5"/>
      <c r="D2641" s="5"/>
      <c r="E2641" s="5"/>
      <c r="F2641" s="5"/>
      <c r="G2641" s="5"/>
    </row>
    <row r="2642" spans="2:7" ht="15.75" x14ac:dyDescent="0.25">
      <c r="B2642" s="5"/>
      <c r="C2642" s="5"/>
      <c r="D2642" s="5"/>
      <c r="E2642" s="5"/>
      <c r="F2642" s="5"/>
      <c r="G2642" s="5"/>
    </row>
    <row r="2643" spans="2:7" ht="15.75" x14ac:dyDescent="0.25">
      <c r="B2643" s="5"/>
      <c r="C2643" s="5"/>
      <c r="D2643" s="5"/>
      <c r="E2643" s="5"/>
      <c r="F2643" s="5"/>
      <c r="G2643" s="5"/>
    </row>
    <row r="2644" spans="2:7" ht="15.75" x14ac:dyDescent="0.25">
      <c r="B2644" s="5"/>
      <c r="C2644" s="5"/>
      <c r="D2644" s="5"/>
      <c r="E2644" s="5"/>
      <c r="F2644" s="5"/>
      <c r="G2644" s="5"/>
    </row>
    <row r="2645" spans="2:7" ht="15.75" x14ac:dyDescent="0.25">
      <c r="B2645" s="5"/>
      <c r="C2645" s="5"/>
      <c r="D2645" s="5"/>
      <c r="E2645" s="5"/>
      <c r="F2645" s="5"/>
      <c r="G2645" s="5"/>
    </row>
    <row r="2646" spans="2:7" ht="15.75" x14ac:dyDescent="0.25">
      <c r="B2646" s="5"/>
      <c r="C2646" s="5"/>
      <c r="D2646" s="5"/>
      <c r="E2646" s="5"/>
      <c r="F2646" s="5"/>
      <c r="G2646" s="5"/>
    </row>
    <row r="2647" spans="2:7" ht="15.75" x14ac:dyDescent="0.25">
      <c r="B2647" s="5"/>
      <c r="C2647" s="5"/>
      <c r="D2647" s="5"/>
      <c r="E2647" s="5"/>
      <c r="F2647" s="5"/>
      <c r="G2647" s="5"/>
    </row>
    <row r="2648" spans="2:7" ht="15.75" x14ac:dyDescent="0.25">
      <c r="B2648" s="5"/>
      <c r="C2648" s="5"/>
      <c r="D2648" s="5"/>
      <c r="E2648" s="5"/>
      <c r="F2648" s="5"/>
      <c r="G2648" s="5"/>
    </row>
    <row r="2649" spans="2:7" ht="15.75" x14ac:dyDescent="0.25">
      <c r="B2649" s="5"/>
      <c r="C2649" s="5"/>
      <c r="D2649" s="5"/>
      <c r="E2649" s="5"/>
      <c r="F2649" s="5"/>
      <c r="G2649" s="5"/>
    </row>
    <row r="2650" spans="2:7" ht="15.75" x14ac:dyDescent="0.25">
      <c r="B2650" s="5"/>
      <c r="C2650" s="5"/>
      <c r="D2650" s="5"/>
      <c r="E2650" s="5"/>
      <c r="F2650" s="5"/>
      <c r="G2650" s="5"/>
    </row>
    <row r="2651" spans="2:7" ht="15.75" x14ac:dyDescent="0.25">
      <c r="B2651" s="5"/>
      <c r="C2651" s="5"/>
      <c r="D2651" s="5"/>
      <c r="E2651" s="5"/>
      <c r="F2651" s="5"/>
      <c r="G2651" s="5"/>
    </row>
    <row r="2652" spans="2:7" ht="15.75" x14ac:dyDescent="0.25">
      <c r="B2652" s="5"/>
      <c r="C2652" s="5"/>
      <c r="D2652" s="5"/>
      <c r="E2652" s="5"/>
      <c r="F2652" s="5"/>
      <c r="G2652" s="5"/>
    </row>
    <row r="2653" spans="2:7" ht="15.75" x14ac:dyDescent="0.25">
      <c r="B2653" s="5"/>
      <c r="C2653" s="5"/>
      <c r="D2653" s="5"/>
      <c r="E2653" s="5"/>
      <c r="F2653" s="5"/>
      <c r="G2653" s="5"/>
    </row>
    <row r="2654" spans="2:7" ht="15.75" x14ac:dyDescent="0.25">
      <c r="B2654" s="5"/>
      <c r="C2654" s="5"/>
      <c r="D2654" s="5"/>
      <c r="E2654" s="5"/>
      <c r="F2654" s="5"/>
      <c r="G2654" s="5"/>
    </row>
    <row r="2655" spans="2:7" ht="15.75" x14ac:dyDescent="0.25">
      <c r="B2655" s="5"/>
      <c r="C2655" s="5"/>
      <c r="D2655" s="5"/>
      <c r="E2655" s="5"/>
      <c r="F2655" s="5"/>
      <c r="G2655" s="5"/>
    </row>
    <row r="2656" spans="2:7" ht="15.75" x14ac:dyDescent="0.25">
      <c r="B2656" s="5"/>
      <c r="C2656" s="5"/>
      <c r="D2656" s="5"/>
      <c r="E2656" s="5"/>
      <c r="F2656" s="5"/>
      <c r="G2656" s="5"/>
    </row>
    <row r="2657" spans="2:7" ht="15.75" x14ac:dyDescent="0.25">
      <c r="B2657" s="5"/>
      <c r="C2657" s="5"/>
      <c r="D2657" s="5"/>
      <c r="E2657" s="5"/>
      <c r="F2657" s="5"/>
      <c r="G2657" s="5"/>
    </row>
    <row r="2658" spans="2:7" ht="15.75" x14ac:dyDescent="0.25">
      <c r="B2658" s="5"/>
      <c r="C2658" s="5"/>
      <c r="D2658" s="5"/>
      <c r="E2658" s="5"/>
      <c r="F2658" s="5"/>
      <c r="G2658" s="5"/>
    </row>
    <row r="2659" spans="2:7" ht="15.75" x14ac:dyDescent="0.25">
      <c r="B2659" s="5"/>
      <c r="C2659" s="5"/>
      <c r="D2659" s="5"/>
      <c r="E2659" s="5"/>
      <c r="F2659" s="5"/>
      <c r="G2659" s="5"/>
    </row>
    <row r="2660" spans="2:7" ht="15.75" x14ac:dyDescent="0.25">
      <c r="B2660" s="5"/>
      <c r="C2660" s="5"/>
      <c r="D2660" s="5"/>
      <c r="E2660" s="5"/>
      <c r="F2660" s="5"/>
      <c r="G2660" s="5"/>
    </row>
    <row r="2661" spans="2:7" ht="15.75" x14ac:dyDescent="0.25">
      <c r="B2661" s="5"/>
      <c r="C2661" s="5"/>
      <c r="D2661" s="5"/>
      <c r="E2661" s="5"/>
      <c r="F2661" s="5"/>
      <c r="G2661" s="5"/>
    </row>
    <row r="2662" spans="2:7" ht="15.75" x14ac:dyDescent="0.25">
      <c r="B2662" s="5"/>
      <c r="C2662" s="5"/>
      <c r="D2662" s="5"/>
      <c r="E2662" s="5"/>
      <c r="F2662" s="5"/>
      <c r="G2662" s="5"/>
    </row>
    <row r="2663" spans="2:7" ht="15.75" x14ac:dyDescent="0.25">
      <c r="B2663" s="5"/>
      <c r="C2663" s="5"/>
      <c r="D2663" s="5"/>
      <c r="E2663" s="5"/>
      <c r="F2663" s="5"/>
      <c r="G2663" s="5"/>
    </row>
    <row r="2664" spans="2:7" ht="15.75" x14ac:dyDescent="0.25">
      <c r="B2664" s="5"/>
      <c r="C2664" s="5"/>
      <c r="D2664" s="5"/>
      <c r="E2664" s="5"/>
      <c r="F2664" s="5"/>
      <c r="G2664" s="5"/>
    </row>
    <row r="2665" spans="2:7" ht="15.75" x14ac:dyDescent="0.25">
      <c r="B2665" s="5"/>
      <c r="C2665" s="5"/>
      <c r="D2665" s="5"/>
      <c r="E2665" s="5"/>
      <c r="F2665" s="5"/>
      <c r="G2665" s="5"/>
    </row>
    <row r="2666" spans="2:7" ht="15.75" x14ac:dyDescent="0.25">
      <c r="B2666" s="5"/>
      <c r="C2666" s="5"/>
      <c r="D2666" s="5"/>
      <c r="E2666" s="5"/>
      <c r="F2666" s="5"/>
      <c r="G2666" s="5"/>
    </row>
    <row r="2667" spans="2:7" ht="15.75" x14ac:dyDescent="0.25">
      <c r="B2667" s="5"/>
      <c r="C2667" s="5"/>
      <c r="D2667" s="5"/>
      <c r="E2667" s="5"/>
      <c r="F2667" s="5"/>
      <c r="G2667" s="5"/>
    </row>
    <row r="2668" spans="2:7" ht="15.75" x14ac:dyDescent="0.25">
      <c r="B2668" s="5"/>
      <c r="C2668" s="5"/>
      <c r="D2668" s="5"/>
      <c r="E2668" s="5"/>
      <c r="F2668" s="5"/>
      <c r="G2668" s="5"/>
    </row>
    <row r="2669" spans="2:7" ht="15.75" x14ac:dyDescent="0.25">
      <c r="B2669" s="5"/>
      <c r="C2669" s="5"/>
      <c r="D2669" s="5"/>
      <c r="E2669" s="5"/>
      <c r="F2669" s="5"/>
      <c r="G2669" s="5"/>
    </row>
    <row r="2670" spans="2:7" ht="15.75" x14ac:dyDescent="0.25">
      <c r="B2670" s="5"/>
      <c r="C2670" s="5"/>
      <c r="D2670" s="5"/>
      <c r="E2670" s="5"/>
      <c r="F2670" s="5"/>
      <c r="G2670" s="5"/>
    </row>
    <row r="2671" spans="2:7" ht="15.75" x14ac:dyDescent="0.25">
      <c r="B2671" s="5"/>
      <c r="C2671" s="5"/>
      <c r="D2671" s="5"/>
      <c r="E2671" s="5"/>
      <c r="F2671" s="5"/>
      <c r="G2671" s="5"/>
    </row>
    <row r="2672" spans="2:7" ht="15.75" x14ac:dyDescent="0.25">
      <c r="B2672" s="5"/>
      <c r="C2672" s="5"/>
      <c r="D2672" s="5"/>
      <c r="E2672" s="5"/>
      <c r="F2672" s="5"/>
      <c r="G2672" s="5"/>
    </row>
    <row r="2673" spans="2:7" ht="15.75" x14ac:dyDescent="0.25">
      <c r="B2673" s="5"/>
      <c r="C2673" s="5"/>
      <c r="D2673" s="5"/>
      <c r="E2673" s="5"/>
      <c r="F2673" s="5"/>
      <c r="G2673" s="5"/>
    </row>
    <row r="2674" spans="2:7" ht="15.75" x14ac:dyDescent="0.25">
      <c r="B2674" s="5"/>
      <c r="C2674" s="5"/>
      <c r="D2674" s="5"/>
      <c r="E2674" s="5"/>
      <c r="F2674" s="5"/>
      <c r="G2674" s="5"/>
    </row>
    <row r="2675" spans="2:7" ht="15.75" x14ac:dyDescent="0.25">
      <c r="B2675" s="5"/>
      <c r="C2675" s="5"/>
      <c r="D2675" s="5"/>
      <c r="E2675" s="5"/>
      <c r="F2675" s="5"/>
      <c r="G2675" s="5"/>
    </row>
    <row r="2676" spans="2:7" ht="15.75" x14ac:dyDescent="0.25">
      <c r="B2676" s="5"/>
      <c r="C2676" s="5"/>
      <c r="D2676" s="5"/>
      <c r="E2676" s="5"/>
      <c r="F2676" s="5"/>
      <c r="G2676" s="5"/>
    </row>
    <row r="2677" spans="2:7" ht="15.75" x14ac:dyDescent="0.25">
      <c r="B2677" s="5"/>
      <c r="C2677" s="5"/>
      <c r="D2677" s="5"/>
      <c r="E2677" s="5"/>
      <c r="F2677" s="5"/>
      <c r="G2677" s="5"/>
    </row>
    <row r="2678" spans="2:7" ht="15.75" x14ac:dyDescent="0.25">
      <c r="B2678" s="5"/>
      <c r="C2678" s="5"/>
      <c r="D2678" s="5"/>
      <c r="E2678" s="5"/>
      <c r="F2678" s="5"/>
      <c r="G2678" s="5"/>
    </row>
    <row r="2679" spans="2:7" ht="15.75" x14ac:dyDescent="0.25">
      <c r="B2679" s="5"/>
      <c r="C2679" s="5"/>
      <c r="D2679" s="5"/>
      <c r="E2679" s="5"/>
      <c r="F2679" s="5"/>
      <c r="G2679" s="5"/>
    </row>
    <row r="2680" spans="2:7" ht="15.75" x14ac:dyDescent="0.25">
      <c r="B2680" s="5"/>
      <c r="C2680" s="5"/>
      <c r="D2680" s="5"/>
      <c r="E2680" s="5"/>
      <c r="F2680" s="5"/>
      <c r="G2680" s="5"/>
    </row>
    <row r="2681" spans="2:7" ht="15.75" x14ac:dyDescent="0.25">
      <c r="B2681" s="5"/>
      <c r="C2681" s="5"/>
      <c r="D2681" s="5"/>
      <c r="E2681" s="5"/>
      <c r="F2681" s="5"/>
      <c r="G2681" s="5"/>
    </row>
    <row r="2682" spans="2:7" ht="15.75" x14ac:dyDescent="0.25">
      <c r="B2682" s="5"/>
      <c r="C2682" s="5"/>
      <c r="D2682" s="5"/>
      <c r="E2682" s="5"/>
      <c r="F2682" s="5"/>
      <c r="G2682" s="5"/>
    </row>
    <row r="2683" spans="2:7" ht="15.75" x14ac:dyDescent="0.25">
      <c r="B2683" s="5"/>
      <c r="C2683" s="5"/>
      <c r="D2683" s="5"/>
      <c r="E2683" s="5"/>
      <c r="F2683" s="5"/>
      <c r="G2683" s="5"/>
    </row>
    <row r="2684" spans="2:7" ht="15.75" x14ac:dyDescent="0.25">
      <c r="B2684" s="5"/>
      <c r="C2684" s="5"/>
      <c r="D2684" s="5"/>
      <c r="E2684" s="5"/>
      <c r="F2684" s="5"/>
      <c r="G2684" s="5"/>
    </row>
    <row r="2685" spans="2:7" ht="15.75" x14ac:dyDescent="0.25">
      <c r="B2685" s="5"/>
      <c r="C2685" s="5"/>
      <c r="D2685" s="5"/>
      <c r="E2685" s="5"/>
      <c r="F2685" s="5"/>
      <c r="G2685" s="5"/>
    </row>
    <row r="2686" spans="2:7" ht="15.75" x14ac:dyDescent="0.25">
      <c r="B2686" s="5"/>
      <c r="C2686" s="5"/>
      <c r="D2686" s="5"/>
      <c r="E2686" s="5"/>
      <c r="F2686" s="5"/>
      <c r="G2686" s="5"/>
    </row>
    <row r="2687" spans="2:7" ht="15.75" x14ac:dyDescent="0.25">
      <c r="B2687" s="5"/>
      <c r="C2687" s="5"/>
      <c r="D2687" s="5"/>
      <c r="E2687" s="5"/>
      <c r="F2687" s="5"/>
      <c r="G2687" s="5"/>
    </row>
    <row r="2688" spans="2:7" ht="15.75" x14ac:dyDescent="0.25">
      <c r="B2688" s="5"/>
      <c r="C2688" s="5"/>
      <c r="D2688" s="5"/>
      <c r="E2688" s="5"/>
      <c r="F2688" s="5"/>
      <c r="G2688" s="5"/>
    </row>
    <row r="2689" spans="2:7" ht="15.75" x14ac:dyDescent="0.25">
      <c r="B2689" s="5"/>
      <c r="C2689" s="5"/>
      <c r="D2689" s="5"/>
      <c r="E2689" s="5"/>
      <c r="F2689" s="5"/>
      <c r="G2689" s="5"/>
    </row>
    <row r="2690" spans="2:7" ht="15.75" x14ac:dyDescent="0.25">
      <c r="B2690" s="5"/>
      <c r="C2690" s="5"/>
      <c r="D2690" s="5"/>
      <c r="E2690" s="5"/>
      <c r="F2690" s="5"/>
      <c r="G2690" s="5"/>
    </row>
    <row r="2691" spans="2:7" ht="15.75" x14ac:dyDescent="0.25">
      <c r="B2691" s="5"/>
      <c r="C2691" s="5"/>
      <c r="D2691" s="5"/>
      <c r="E2691" s="5"/>
      <c r="F2691" s="5"/>
      <c r="G2691" s="5"/>
    </row>
    <row r="2692" spans="2:7" ht="15.75" x14ac:dyDescent="0.25">
      <c r="B2692" s="5"/>
      <c r="C2692" s="5"/>
      <c r="D2692" s="5"/>
      <c r="E2692" s="5"/>
      <c r="F2692" s="5"/>
      <c r="G2692" s="5"/>
    </row>
    <row r="2693" spans="2:7" ht="15.75" x14ac:dyDescent="0.25">
      <c r="B2693" s="5"/>
      <c r="C2693" s="5"/>
      <c r="D2693" s="5"/>
      <c r="E2693" s="5"/>
      <c r="F2693" s="5"/>
      <c r="G2693" s="5"/>
    </row>
    <row r="2694" spans="2:7" ht="15.75" x14ac:dyDescent="0.25">
      <c r="B2694" s="5"/>
      <c r="C2694" s="5"/>
      <c r="D2694" s="5"/>
      <c r="E2694" s="5"/>
      <c r="F2694" s="5"/>
      <c r="G2694" s="5"/>
    </row>
    <row r="2695" spans="2:7" ht="15.75" x14ac:dyDescent="0.25">
      <c r="B2695" s="5"/>
      <c r="C2695" s="5"/>
      <c r="D2695" s="5"/>
      <c r="E2695" s="5"/>
      <c r="F2695" s="5"/>
      <c r="G2695" s="5"/>
    </row>
    <row r="2696" spans="2:7" ht="15.75" x14ac:dyDescent="0.25">
      <c r="B2696" s="5"/>
      <c r="C2696" s="5"/>
      <c r="D2696" s="5"/>
      <c r="E2696" s="5"/>
      <c r="F2696" s="5"/>
      <c r="G2696" s="5"/>
    </row>
    <row r="2697" spans="2:7" ht="15.75" x14ac:dyDescent="0.25">
      <c r="B2697" s="5"/>
      <c r="C2697" s="5"/>
      <c r="D2697" s="5"/>
      <c r="E2697" s="5"/>
      <c r="F2697" s="5"/>
      <c r="G2697" s="5"/>
    </row>
    <row r="2698" spans="2:7" ht="15.75" x14ac:dyDescent="0.25">
      <c r="B2698" s="5"/>
      <c r="C2698" s="5"/>
      <c r="D2698" s="5"/>
      <c r="E2698" s="5"/>
      <c r="F2698" s="5"/>
      <c r="G2698" s="5"/>
    </row>
    <row r="2699" spans="2:7" ht="15.75" x14ac:dyDescent="0.25">
      <c r="B2699" s="5"/>
      <c r="C2699" s="5"/>
      <c r="D2699" s="5"/>
      <c r="E2699" s="5"/>
      <c r="F2699" s="5"/>
      <c r="G2699" s="5"/>
    </row>
    <row r="2700" spans="2:7" ht="15.75" x14ac:dyDescent="0.25">
      <c r="B2700" s="5"/>
      <c r="C2700" s="5"/>
      <c r="D2700" s="5"/>
      <c r="E2700" s="5"/>
      <c r="F2700" s="5"/>
      <c r="G2700" s="5"/>
    </row>
    <row r="2701" spans="2:7" ht="15.75" x14ac:dyDescent="0.25">
      <c r="B2701" s="5"/>
      <c r="C2701" s="5"/>
      <c r="D2701" s="5"/>
      <c r="E2701" s="5"/>
      <c r="F2701" s="5"/>
      <c r="G2701" s="5"/>
    </row>
    <row r="2702" spans="2:7" ht="15.75" x14ac:dyDescent="0.25">
      <c r="B2702" s="5"/>
      <c r="C2702" s="5"/>
      <c r="D2702" s="5"/>
      <c r="E2702" s="5"/>
      <c r="F2702" s="5"/>
      <c r="G2702" s="5"/>
    </row>
    <row r="2703" spans="2:7" ht="15.75" x14ac:dyDescent="0.25">
      <c r="B2703" s="5"/>
      <c r="C2703" s="5"/>
      <c r="D2703" s="5"/>
      <c r="E2703" s="5"/>
      <c r="F2703" s="5"/>
      <c r="G2703" s="5"/>
    </row>
    <row r="2704" spans="2:7" ht="15.75" x14ac:dyDescent="0.25">
      <c r="B2704" s="5"/>
      <c r="C2704" s="5"/>
      <c r="D2704" s="5"/>
      <c r="E2704" s="5"/>
      <c r="F2704" s="5"/>
      <c r="G2704" s="5"/>
    </row>
    <row r="2705" spans="2:7" ht="15.75" x14ac:dyDescent="0.25">
      <c r="B2705" s="5"/>
      <c r="C2705" s="5"/>
      <c r="D2705" s="5"/>
      <c r="E2705" s="5"/>
      <c r="F2705" s="5"/>
      <c r="G2705" s="5"/>
    </row>
    <row r="2706" spans="2:7" ht="15.75" x14ac:dyDescent="0.25">
      <c r="B2706" s="5"/>
      <c r="C2706" s="5"/>
      <c r="D2706" s="5"/>
      <c r="E2706" s="5"/>
      <c r="F2706" s="5"/>
      <c r="G2706" s="5"/>
    </row>
    <row r="2707" spans="2:7" ht="15.75" x14ac:dyDescent="0.25">
      <c r="B2707" s="5"/>
      <c r="C2707" s="5"/>
      <c r="D2707" s="5"/>
      <c r="E2707" s="5"/>
      <c r="F2707" s="5"/>
      <c r="G2707" s="5"/>
    </row>
    <row r="2708" spans="2:7" ht="15.75" x14ac:dyDescent="0.25">
      <c r="B2708" s="5"/>
      <c r="C2708" s="5"/>
      <c r="D2708" s="5"/>
      <c r="E2708" s="5"/>
      <c r="F2708" s="5"/>
      <c r="G2708" s="5"/>
    </row>
    <row r="2709" spans="2:7" ht="15.75" x14ac:dyDescent="0.25">
      <c r="B2709" s="5"/>
      <c r="C2709" s="5"/>
      <c r="D2709" s="5"/>
      <c r="E2709" s="5"/>
      <c r="F2709" s="5"/>
      <c r="G2709" s="5"/>
    </row>
    <row r="2710" spans="2:7" ht="15.75" x14ac:dyDescent="0.25">
      <c r="B2710" s="5"/>
      <c r="C2710" s="5"/>
      <c r="D2710" s="5"/>
      <c r="E2710" s="5"/>
      <c r="F2710" s="5"/>
      <c r="G2710" s="5"/>
    </row>
    <row r="2711" spans="2:7" ht="15.75" x14ac:dyDescent="0.25">
      <c r="B2711" s="5"/>
      <c r="C2711" s="5"/>
      <c r="D2711" s="5"/>
      <c r="E2711" s="5"/>
      <c r="F2711" s="5"/>
      <c r="G2711" s="5"/>
    </row>
    <row r="2712" spans="2:7" ht="15.75" x14ac:dyDescent="0.25">
      <c r="B2712" s="5"/>
      <c r="C2712" s="5"/>
      <c r="D2712" s="5"/>
      <c r="E2712" s="5"/>
      <c r="F2712" s="5"/>
      <c r="G2712" s="5"/>
    </row>
    <row r="2713" spans="2:7" ht="15.75" x14ac:dyDescent="0.25">
      <c r="B2713" s="5"/>
      <c r="C2713" s="5"/>
      <c r="D2713" s="5"/>
      <c r="E2713" s="5"/>
      <c r="F2713" s="5"/>
      <c r="G2713" s="5"/>
    </row>
    <row r="2714" spans="2:7" ht="15.75" x14ac:dyDescent="0.25">
      <c r="B2714" s="5"/>
      <c r="C2714" s="5"/>
      <c r="D2714" s="5"/>
      <c r="E2714" s="5"/>
      <c r="F2714" s="5"/>
      <c r="G2714" s="5"/>
    </row>
    <row r="2715" spans="2:7" ht="15.75" x14ac:dyDescent="0.25">
      <c r="B2715" s="5"/>
      <c r="C2715" s="5"/>
      <c r="D2715" s="5"/>
      <c r="E2715" s="5"/>
      <c r="F2715" s="5"/>
      <c r="G2715" s="5"/>
    </row>
    <row r="2716" spans="2:7" ht="15.75" x14ac:dyDescent="0.25">
      <c r="B2716" s="5"/>
      <c r="C2716" s="5"/>
      <c r="D2716" s="5"/>
      <c r="E2716" s="5"/>
      <c r="F2716" s="5"/>
      <c r="G2716" s="5"/>
    </row>
    <row r="2717" spans="2:7" ht="15.75" x14ac:dyDescent="0.25">
      <c r="B2717" s="5"/>
      <c r="C2717" s="5"/>
      <c r="D2717" s="5"/>
      <c r="E2717" s="5"/>
      <c r="F2717" s="5"/>
      <c r="G2717" s="5"/>
    </row>
    <row r="2718" spans="2:7" ht="15.75" x14ac:dyDescent="0.25">
      <c r="B2718" s="5"/>
      <c r="C2718" s="5"/>
      <c r="D2718" s="5"/>
      <c r="E2718" s="5"/>
      <c r="F2718" s="5"/>
      <c r="G2718" s="5"/>
    </row>
    <row r="2719" spans="2:7" ht="15.75" x14ac:dyDescent="0.25">
      <c r="B2719" s="5"/>
      <c r="C2719" s="5"/>
      <c r="D2719" s="5"/>
      <c r="E2719" s="5"/>
      <c r="F2719" s="5"/>
      <c r="G2719" s="5"/>
    </row>
    <row r="2720" spans="2:7" ht="15.75" x14ac:dyDescent="0.25">
      <c r="B2720" s="5"/>
      <c r="C2720" s="5"/>
      <c r="D2720" s="5"/>
      <c r="E2720" s="5"/>
      <c r="F2720" s="5"/>
      <c r="G2720" s="5"/>
    </row>
    <row r="2721" spans="2:7" ht="15.75" x14ac:dyDescent="0.25">
      <c r="B2721" s="5"/>
      <c r="C2721" s="5"/>
      <c r="D2721" s="5"/>
      <c r="E2721" s="5"/>
      <c r="F2721" s="5"/>
      <c r="G2721" s="5"/>
    </row>
    <row r="2722" spans="2:7" ht="15.75" x14ac:dyDescent="0.25">
      <c r="B2722" s="5"/>
      <c r="C2722" s="5"/>
      <c r="D2722" s="5"/>
      <c r="E2722" s="5"/>
      <c r="F2722" s="5"/>
      <c r="G2722" s="5"/>
    </row>
    <row r="2723" spans="2:7" ht="15.75" x14ac:dyDescent="0.25">
      <c r="B2723" s="5"/>
      <c r="C2723" s="5"/>
      <c r="D2723" s="5"/>
      <c r="E2723" s="5"/>
      <c r="F2723" s="5"/>
      <c r="G2723" s="5"/>
    </row>
    <row r="2724" spans="2:7" ht="15.75" x14ac:dyDescent="0.25">
      <c r="B2724" s="5"/>
      <c r="C2724" s="5"/>
      <c r="D2724" s="5"/>
      <c r="E2724" s="5"/>
      <c r="F2724" s="5"/>
      <c r="G2724" s="5"/>
    </row>
    <row r="2725" spans="2:7" ht="15.75" x14ac:dyDescent="0.25">
      <c r="B2725" s="5"/>
      <c r="C2725" s="5"/>
      <c r="D2725" s="5"/>
      <c r="E2725" s="5"/>
      <c r="F2725" s="5"/>
      <c r="G2725" s="5"/>
    </row>
    <row r="2726" spans="2:7" ht="15.75" x14ac:dyDescent="0.25">
      <c r="B2726" s="5"/>
      <c r="C2726" s="5"/>
      <c r="D2726" s="5"/>
      <c r="E2726" s="5"/>
      <c r="F2726" s="5"/>
      <c r="G2726" s="5"/>
    </row>
    <row r="2727" spans="2:7" ht="15.75" x14ac:dyDescent="0.25">
      <c r="B2727" s="5"/>
      <c r="C2727" s="5"/>
      <c r="D2727" s="5"/>
      <c r="E2727" s="5"/>
      <c r="F2727" s="5"/>
      <c r="G2727" s="5"/>
    </row>
    <row r="2728" spans="2:7" ht="15.75" x14ac:dyDescent="0.25">
      <c r="B2728" s="5"/>
      <c r="C2728" s="5"/>
      <c r="D2728" s="5"/>
      <c r="E2728" s="5"/>
      <c r="F2728" s="5"/>
      <c r="G2728" s="5"/>
    </row>
    <row r="2729" spans="2:7" ht="15.75" x14ac:dyDescent="0.25">
      <c r="B2729" s="5"/>
      <c r="C2729" s="5"/>
      <c r="D2729" s="5"/>
      <c r="E2729" s="5"/>
      <c r="F2729" s="5"/>
      <c r="G2729" s="5"/>
    </row>
    <row r="2730" spans="2:7" ht="15.75" x14ac:dyDescent="0.25">
      <c r="B2730" s="5"/>
      <c r="C2730" s="5"/>
      <c r="D2730" s="5"/>
      <c r="E2730" s="5"/>
      <c r="F2730" s="5"/>
      <c r="G2730" s="5"/>
    </row>
    <row r="2731" spans="2:7" ht="15.75" x14ac:dyDescent="0.25">
      <c r="B2731" s="5"/>
      <c r="C2731" s="5"/>
      <c r="D2731" s="5"/>
      <c r="E2731" s="5"/>
      <c r="F2731" s="5"/>
      <c r="G2731" s="5"/>
    </row>
    <row r="2732" spans="2:7" ht="15.75" x14ac:dyDescent="0.25">
      <c r="B2732" s="5"/>
      <c r="C2732" s="5"/>
      <c r="D2732" s="5"/>
      <c r="E2732" s="5"/>
      <c r="F2732" s="5"/>
      <c r="G2732" s="5"/>
    </row>
    <row r="2733" spans="2:7" ht="15.75" x14ac:dyDescent="0.25">
      <c r="B2733" s="5"/>
      <c r="C2733" s="5"/>
      <c r="D2733" s="5"/>
      <c r="E2733" s="5"/>
      <c r="F2733" s="5"/>
      <c r="G2733" s="5"/>
    </row>
    <row r="2734" spans="2:7" ht="15.75" x14ac:dyDescent="0.25">
      <c r="B2734" s="5"/>
      <c r="C2734" s="5"/>
      <c r="D2734" s="5"/>
      <c r="E2734" s="5"/>
      <c r="F2734" s="5"/>
      <c r="G2734" s="5"/>
    </row>
    <row r="2735" spans="2:7" ht="15.75" x14ac:dyDescent="0.25">
      <c r="B2735" s="5"/>
      <c r="C2735" s="5"/>
      <c r="D2735" s="5"/>
      <c r="E2735" s="5"/>
      <c r="F2735" s="5"/>
      <c r="G2735" s="5"/>
    </row>
    <row r="2736" spans="2:7" ht="15.75" x14ac:dyDescent="0.25">
      <c r="B2736" s="5"/>
      <c r="C2736" s="5"/>
      <c r="D2736" s="5"/>
      <c r="E2736" s="5"/>
      <c r="F2736" s="5"/>
      <c r="G2736" s="5"/>
    </row>
    <row r="2737" spans="2:7" ht="15.75" x14ac:dyDescent="0.25">
      <c r="B2737" s="5"/>
      <c r="C2737" s="5"/>
      <c r="D2737" s="5"/>
      <c r="E2737" s="5"/>
      <c r="F2737" s="5"/>
      <c r="G2737" s="5"/>
    </row>
    <row r="2738" spans="2:7" ht="15.75" x14ac:dyDescent="0.25">
      <c r="B2738" s="5"/>
      <c r="C2738" s="5"/>
      <c r="D2738" s="5"/>
      <c r="E2738" s="5"/>
      <c r="F2738" s="5"/>
      <c r="G2738" s="5"/>
    </row>
    <row r="2739" spans="2:7" ht="15.75" x14ac:dyDescent="0.25">
      <c r="B2739" s="5"/>
      <c r="C2739" s="5"/>
      <c r="D2739" s="5"/>
      <c r="E2739" s="5"/>
      <c r="F2739" s="5"/>
      <c r="G2739" s="5"/>
    </row>
    <row r="2740" spans="2:7" ht="15.75" x14ac:dyDescent="0.25">
      <c r="B2740" s="5"/>
      <c r="C2740" s="5"/>
      <c r="D2740" s="5"/>
      <c r="E2740" s="5"/>
      <c r="F2740" s="5"/>
      <c r="G2740" s="5"/>
    </row>
    <row r="2741" spans="2:7" ht="15.75" x14ac:dyDescent="0.25">
      <c r="B2741" s="5"/>
      <c r="C2741" s="5"/>
      <c r="D2741" s="5"/>
      <c r="E2741" s="5"/>
      <c r="F2741" s="5"/>
      <c r="G2741" s="5"/>
    </row>
    <row r="2742" spans="2:7" ht="15.75" x14ac:dyDescent="0.25">
      <c r="B2742" s="5"/>
      <c r="C2742" s="5"/>
      <c r="D2742" s="5"/>
      <c r="E2742" s="5"/>
      <c r="F2742" s="5"/>
      <c r="G2742" s="5"/>
    </row>
    <row r="2743" spans="2:7" ht="15.75" x14ac:dyDescent="0.25">
      <c r="B2743" s="5"/>
      <c r="C2743" s="5"/>
      <c r="D2743" s="5"/>
      <c r="E2743" s="5"/>
      <c r="F2743" s="5"/>
      <c r="G2743" s="5"/>
    </row>
    <row r="2744" spans="2:7" ht="15.75" x14ac:dyDescent="0.25">
      <c r="B2744" s="5"/>
      <c r="C2744" s="5"/>
      <c r="D2744" s="5"/>
      <c r="E2744" s="5"/>
      <c r="F2744" s="5"/>
      <c r="G2744" s="5"/>
    </row>
    <row r="2745" spans="2:7" ht="15.75" x14ac:dyDescent="0.25">
      <c r="B2745" s="5"/>
      <c r="C2745" s="5"/>
      <c r="D2745" s="5"/>
      <c r="E2745" s="5"/>
      <c r="F2745" s="5"/>
      <c r="G2745" s="5"/>
    </row>
    <row r="2746" spans="2:7" ht="15.75" x14ac:dyDescent="0.25">
      <c r="B2746" s="5"/>
      <c r="C2746" s="5"/>
      <c r="D2746" s="5"/>
      <c r="E2746" s="5"/>
      <c r="F2746" s="5"/>
      <c r="G2746" s="5"/>
    </row>
    <row r="2747" spans="2:7" ht="15.75" x14ac:dyDescent="0.25">
      <c r="B2747" s="5"/>
      <c r="C2747" s="5"/>
      <c r="D2747" s="5"/>
      <c r="E2747" s="5"/>
      <c r="F2747" s="5"/>
      <c r="G2747" s="5"/>
    </row>
    <row r="2748" spans="2:7" ht="15.75" x14ac:dyDescent="0.25">
      <c r="B2748" s="5"/>
      <c r="C2748" s="5"/>
      <c r="D2748" s="5"/>
      <c r="E2748" s="5"/>
      <c r="F2748" s="5"/>
      <c r="G2748" s="5"/>
    </row>
    <row r="2749" spans="2:7" ht="15.75" x14ac:dyDescent="0.25">
      <c r="B2749" s="5"/>
      <c r="C2749" s="5"/>
      <c r="D2749" s="5"/>
      <c r="E2749" s="5"/>
      <c r="F2749" s="5"/>
      <c r="G2749" s="5"/>
    </row>
    <row r="2750" spans="2:7" ht="15.75" x14ac:dyDescent="0.25">
      <c r="B2750" s="5"/>
      <c r="C2750" s="5"/>
      <c r="D2750" s="5"/>
      <c r="E2750" s="5"/>
      <c r="F2750" s="5"/>
      <c r="G2750" s="5"/>
    </row>
    <row r="2751" spans="2:7" ht="15.75" x14ac:dyDescent="0.25">
      <c r="B2751" s="5"/>
      <c r="C2751" s="5"/>
      <c r="D2751" s="5"/>
      <c r="E2751" s="5"/>
      <c r="F2751" s="5"/>
      <c r="G2751" s="5"/>
    </row>
    <row r="2752" spans="2:7" ht="15.75" x14ac:dyDescent="0.25">
      <c r="B2752" s="5"/>
      <c r="C2752" s="5"/>
      <c r="D2752" s="5"/>
      <c r="E2752" s="5"/>
      <c r="F2752" s="5"/>
      <c r="G2752" s="5"/>
    </row>
    <row r="2753" spans="2:7" ht="15.75" x14ac:dyDescent="0.25">
      <c r="B2753" s="5"/>
      <c r="C2753" s="5"/>
      <c r="D2753" s="5"/>
      <c r="E2753" s="5"/>
      <c r="F2753" s="5"/>
      <c r="G2753" s="5"/>
    </row>
    <row r="2754" spans="2:7" ht="15.75" x14ac:dyDescent="0.25">
      <c r="B2754" s="5"/>
      <c r="C2754" s="5"/>
      <c r="D2754" s="5"/>
      <c r="E2754" s="5"/>
      <c r="F2754" s="5"/>
      <c r="G2754" s="5"/>
    </row>
    <row r="2755" spans="2:7" ht="15.75" x14ac:dyDescent="0.25">
      <c r="B2755" s="5"/>
      <c r="C2755" s="5"/>
      <c r="D2755" s="5"/>
      <c r="E2755" s="5"/>
      <c r="F2755" s="5"/>
      <c r="G2755" s="5"/>
    </row>
    <row r="2756" spans="2:7" ht="15.75" x14ac:dyDescent="0.25">
      <c r="B2756" s="5"/>
      <c r="C2756" s="5"/>
      <c r="D2756" s="5"/>
      <c r="E2756" s="5"/>
      <c r="F2756" s="5"/>
      <c r="G2756" s="5"/>
    </row>
    <row r="2757" spans="2:7" ht="15.75" x14ac:dyDescent="0.25">
      <c r="B2757" s="5"/>
      <c r="C2757" s="5"/>
      <c r="D2757" s="5"/>
      <c r="E2757" s="5"/>
      <c r="F2757" s="5"/>
      <c r="G2757" s="5"/>
    </row>
    <row r="2758" spans="2:7" ht="15.75" x14ac:dyDescent="0.25">
      <c r="B2758" s="5"/>
      <c r="C2758" s="5"/>
      <c r="D2758" s="5"/>
      <c r="E2758" s="5"/>
      <c r="F2758" s="5"/>
      <c r="G2758" s="5"/>
    </row>
    <row r="2759" spans="2:7" ht="15.75" x14ac:dyDescent="0.25">
      <c r="B2759" s="5"/>
      <c r="C2759" s="5"/>
      <c r="D2759" s="5"/>
      <c r="E2759" s="5"/>
      <c r="F2759" s="5"/>
      <c r="G2759" s="5"/>
    </row>
    <row r="2760" spans="2:7" ht="15.75" x14ac:dyDescent="0.25">
      <c r="B2760" s="5"/>
      <c r="C2760" s="5"/>
      <c r="D2760" s="5"/>
      <c r="E2760" s="5"/>
      <c r="F2760" s="5"/>
      <c r="G2760" s="5"/>
    </row>
    <row r="2761" spans="2:7" ht="15.75" x14ac:dyDescent="0.25">
      <c r="B2761" s="5"/>
      <c r="C2761" s="5"/>
      <c r="D2761" s="5"/>
      <c r="E2761" s="5"/>
      <c r="F2761" s="5"/>
      <c r="G2761" s="5"/>
    </row>
    <row r="2762" spans="2:7" ht="15.75" x14ac:dyDescent="0.25">
      <c r="B2762" s="5"/>
      <c r="C2762" s="5"/>
      <c r="D2762" s="5"/>
      <c r="E2762" s="5"/>
      <c r="F2762" s="5"/>
      <c r="G2762" s="5"/>
    </row>
    <row r="2763" spans="2:7" ht="15.75" x14ac:dyDescent="0.25">
      <c r="B2763" s="5"/>
      <c r="C2763" s="5"/>
      <c r="D2763" s="5"/>
      <c r="E2763" s="5"/>
      <c r="F2763" s="5"/>
      <c r="G2763" s="5"/>
    </row>
    <row r="2764" spans="2:7" ht="15.75" x14ac:dyDescent="0.25">
      <c r="B2764" s="5"/>
      <c r="C2764" s="5"/>
      <c r="D2764" s="5"/>
      <c r="E2764" s="5"/>
      <c r="F2764" s="5"/>
      <c r="G2764" s="5"/>
    </row>
    <row r="2765" spans="2:7" ht="15.75" x14ac:dyDescent="0.25">
      <c r="B2765" s="5"/>
      <c r="C2765" s="5"/>
      <c r="D2765" s="5"/>
      <c r="E2765" s="5"/>
      <c r="F2765" s="5"/>
      <c r="G2765" s="5"/>
    </row>
    <row r="2766" spans="2:7" ht="15.75" x14ac:dyDescent="0.25">
      <c r="B2766" s="5"/>
      <c r="C2766" s="5"/>
      <c r="D2766" s="5"/>
      <c r="E2766" s="5"/>
      <c r="F2766" s="5"/>
      <c r="G2766" s="5"/>
    </row>
    <row r="2767" spans="2:7" ht="15.75" x14ac:dyDescent="0.25">
      <c r="B2767" s="5"/>
      <c r="C2767" s="5"/>
      <c r="D2767" s="5"/>
      <c r="E2767" s="5"/>
      <c r="F2767" s="5"/>
      <c r="G2767" s="5"/>
    </row>
    <row r="2768" spans="2:7" ht="15.75" x14ac:dyDescent="0.25">
      <c r="B2768" s="5"/>
      <c r="C2768" s="5"/>
      <c r="D2768" s="5"/>
      <c r="E2768" s="5"/>
      <c r="F2768" s="5"/>
      <c r="G2768" s="5"/>
    </row>
    <row r="2769" spans="2:7" ht="15.75" x14ac:dyDescent="0.25">
      <c r="B2769" s="5"/>
      <c r="C2769" s="5"/>
      <c r="D2769" s="5"/>
      <c r="E2769" s="5"/>
      <c r="F2769" s="5"/>
      <c r="G2769" s="5"/>
    </row>
    <row r="2770" spans="2:7" ht="15.75" x14ac:dyDescent="0.25">
      <c r="B2770" s="5"/>
      <c r="C2770" s="5"/>
      <c r="D2770" s="5"/>
      <c r="E2770" s="5"/>
      <c r="F2770" s="5"/>
      <c r="G2770" s="5"/>
    </row>
    <row r="2771" spans="2:7" ht="15.75" x14ac:dyDescent="0.25">
      <c r="B2771" s="5"/>
      <c r="C2771" s="5"/>
      <c r="D2771" s="5"/>
      <c r="E2771" s="5"/>
      <c r="F2771" s="5"/>
      <c r="G2771" s="5"/>
    </row>
    <row r="2772" spans="2:7" ht="15.75" x14ac:dyDescent="0.25">
      <c r="B2772" s="5"/>
      <c r="C2772" s="5"/>
      <c r="D2772" s="5"/>
      <c r="E2772" s="5"/>
      <c r="F2772" s="5"/>
      <c r="G2772" s="5"/>
    </row>
    <row r="2773" spans="2:7" ht="15.75" x14ac:dyDescent="0.25">
      <c r="B2773" s="5"/>
      <c r="C2773" s="5"/>
      <c r="D2773" s="5"/>
      <c r="E2773" s="5"/>
      <c r="F2773" s="5"/>
      <c r="G2773" s="5"/>
    </row>
    <row r="2774" spans="2:7" ht="15.75" x14ac:dyDescent="0.25">
      <c r="B2774" s="5"/>
      <c r="C2774" s="5"/>
      <c r="D2774" s="5"/>
      <c r="E2774" s="5"/>
      <c r="F2774" s="5"/>
      <c r="G2774" s="5"/>
    </row>
    <row r="2775" spans="2:7" ht="15.75" x14ac:dyDescent="0.25">
      <c r="B2775" s="5"/>
      <c r="C2775" s="5"/>
      <c r="D2775" s="5"/>
      <c r="E2775" s="5"/>
      <c r="F2775" s="5"/>
      <c r="G2775" s="5"/>
    </row>
    <row r="2776" spans="2:7" ht="15.75" x14ac:dyDescent="0.25">
      <c r="B2776" s="5"/>
      <c r="C2776" s="5"/>
      <c r="D2776" s="5"/>
      <c r="E2776" s="5"/>
      <c r="F2776" s="5"/>
      <c r="G2776" s="5"/>
    </row>
    <row r="2777" spans="2:7" ht="15.75" x14ac:dyDescent="0.25">
      <c r="B2777" s="5"/>
      <c r="C2777" s="5"/>
      <c r="D2777" s="5"/>
      <c r="E2777" s="5"/>
      <c r="F2777" s="5"/>
      <c r="G2777" s="5"/>
    </row>
    <row r="2778" spans="2:7" ht="15.75" x14ac:dyDescent="0.25">
      <c r="B2778" s="5"/>
      <c r="C2778" s="5"/>
      <c r="D2778" s="5"/>
      <c r="E2778" s="5"/>
      <c r="F2778" s="5"/>
      <c r="G2778" s="5"/>
    </row>
    <row r="2779" spans="2:7" ht="15.75" x14ac:dyDescent="0.25">
      <c r="B2779" s="5"/>
      <c r="C2779" s="5"/>
      <c r="D2779" s="5"/>
      <c r="E2779" s="5"/>
      <c r="F2779" s="5"/>
      <c r="G2779" s="5"/>
    </row>
    <row r="2780" spans="2:7" ht="15.75" x14ac:dyDescent="0.25">
      <c r="B2780" s="5"/>
      <c r="C2780" s="5"/>
      <c r="D2780" s="5"/>
      <c r="E2780" s="5"/>
      <c r="F2780" s="5"/>
      <c r="G2780" s="5"/>
    </row>
    <row r="2781" spans="2:7" ht="15.75" x14ac:dyDescent="0.25">
      <c r="B2781" s="5"/>
      <c r="C2781" s="5"/>
      <c r="D2781" s="5"/>
      <c r="E2781" s="5"/>
      <c r="F2781" s="5"/>
      <c r="G2781" s="5"/>
    </row>
    <row r="2782" spans="2:7" ht="15.75" x14ac:dyDescent="0.25">
      <c r="B2782" s="5"/>
      <c r="C2782" s="5"/>
      <c r="D2782" s="5"/>
      <c r="E2782" s="5"/>
      <c r="F2782" s="5"/>
      <c r="G2782" s="5"/>
    </row>
    <row r="2783" spans="2:7" ht="15.75" x14ac:dyDescent="0.25">
      <c r="B2783" s="5"/>
      <c r="C2783" s="5"/>
      <c r="D2783" s="5"/>
      <c r="E2783" s="5"/>
      <c r="F2783" s="5"/>
      <c r="G2783" s="5"/>
    </row>
    <row r="2784" spans="2:7" ht="15.75" x14ac:dyDescent="0.25">
      <c r="B2784" s="5"/>
      <c r="C2784" s="5"/>
      <c r="D2784" s="5"/>
      <c r="E2784" s="5"/>
      <c r="F2784" s="5"/>
      <c r="G2784" s="5"/>
    </row>
    <row r="2785" spans="2:7" ht="15.75" x14ac:dyDescent="0.25">
      <c r="B2785" s="5"/>
      <c r="C2785" s="5"/>
      <c r="D2785" s="5"/>
      <c r="E2785" s="5"/>
      <c r="F2785" s="5"/>
      <c r="G2785" s="5"/>
    </row>
    <row r="2786" spans="2:7" ht="15.75" x14ac:dyDescent="0.25">
      <c r="B2786" s="5"/>
      <c r="C2786" s="5"/>
      <c r="D2786" s="5"/>
      <c r="E2786" s="5"/>
      <c r="F2786" s="5"/>
      <c r="G2786" s="5"/>
    </row>
    <row r="2787" spans="2:7" ht="15.75" x14ac:dyDescent="0.25">
      <c r="B2787" s="5"/>
      <c r="C2787" s="5"/>
      <c r="D2787" s="5"/>
      <c r="E2787" s="5"/>
      <c r="F2787" s="5"/>
      <c r="G2787" s="5"/>
    </row>
    <row r="2788" spans="2:7" ht="15.75" x14ac:dyDescent="0.25">
      <c r="B2788" s="5"/>
      <c r="C2788" s="5"/>
      <c r="D2788" s="5"/>
      <c r="E2788" s="5"/>
      <c r="F2788" s="5"/>
      <c r="G2788" s="5"/>
    </row>
    <row r="2789" spans="2:7" ht="15.75" x14ac:dyDescent="0.25">
      <c r="B2789" s="5"/>
      <c r="C2789" s="5"/>
      <c r="D2789" s="5"/>
      <c r="E2789" s="5"/>
      <c r="F2789" s="5"/>
      <c r="G2789" s="5"/>
    </row>
    <row r="2790" spans="2:7" ht="15.75" x14ac:dyDescent="0.25">
      <c r="B2790" s="5"/>
      <c r="C2790" s="5"/>
      <c r="D2790" s="5"/>
      <c r="E2790" s="5"/>
      <c r="F2790" s="5"/>
      <c r="G2790" s="5"/>
    </row>
    <row r="2791" spans="2:7" ht="15.75" x14ac:dyDescent="0.25">
      <c r="B2791" s="5"/>
      <c r="C2791" s="5"/>
      <c r="D2791" s="5"/>
      <c r="E2791" s="5"/>
      <c r="F2791" s="5"/>
      <c r="G2791" s="5"/>
    </row>
    <row r="2792" spans="2:7" ht="15.75" x14ac:dyDescent="0.25">
      <c r="B2792" s="5"/>
      <c r="C2792" s="5"/>
      <c r="D2792" s="5"/>
      <c r="E2792" s="5"/>
      <c r="F2792" s="5"/>
      <c r="G2792" s="5"/>
    </row>
    <row r="2793" spans="2:7" ht="15.75" x14ac:dyDescent="0.25">
      <c r="B2793" s="5"/>
      <c r="C2793" s="5"/>
      <c r="D2793" s="5"/>
      <c r="E2793" s="5"/>
      <c r="F2793" s="5"/>
      <c r="G2793" s="5"/>
    </row>
    <row r="2794" spans="2:7" ht="15.75" x14ac:dyDescent="0.25">
      <c r="B2794" s="5"/>
      <c r="C2794" s="5"/>
      <c r="D2794" s="5"/>
      <c r="E2794" s="5"/>
      <c r="F2794" s="5"/>
      <c r="G2794" s="5"/>
    </row>
    <row r="2795" spans="2:7" ht="15.75" x14ac:dyDescent="0.25">
      <c r="B2795" s="5"/>
      <c r="C2795" s="5"/>
      <c r="D2795" s="5"/>
      <c r="E2795" s="5"/>
      <c r="F2795" s="5"/>
      <c r="G2795" s="5"/>
    </row>
    <row r="2796" spans="2:7" ht="15.75" x14ac:dyDescent="0.25">
      <c r="B2796" s="5"/>
      <c r="C2796" s="5"/>
      <c r="D2796" s="5"/>
      <c r="E2796" s="5"/>
      <c r="F2796" s="5"/>
      <c r="G2796" s="5"/>
    </row>
    <row r="2797" spans="2:7" ht="15.75" x14ac:dyDescent="0.25">
      <c r="B2797" s="5"/>
      <c r="C2797" s="5"/>
      <c r="D2797" s="5"/>
      <c r="E2797" s="5"/>
      <c r="F2797" s="5"/>
      <c r="G2797" s="5"/>
    </row>
    <row r="2798" spans="2:7" ht="15.75" x14ac:dyDescent="0.25">
      <c r="B2798" s="5"/>
      <c r="C2798" s="5"/>
      <c r="D2798" s="5"/>
      <c r="E2798" s="5"/>
      <c r="F2798" s="5"/>
      <c r="G2798" s="5"/>
    </row>
    <row r="2799" spans="2:7" ht="15.75" x14ac:dyDescent="0.25">
      <c r="B2799" s="5"/>
      <c r="C2799" s="5"/>
      <c r="D2799" s="5"/>
      <c r="E2799" s="5"/>
      <c r="F2799" s="5"/>
      <c r="G2799" s="5"/>
    </row>
    <row r="2800" spans="2:7" ht="15.75" x14ac:dyDescent="0.25">
      <c r="B2800" s="5"/>
      <c r="C2800" s="5"/>
      <c r="D2800" s="5"/>
      <c r="E2800" s="5"/>
      <c r="F2800" s="5"/>
      <c r="G2800" s="5"/>
    </row>
    <row r="2801" spans="2:7" ht="15.75" x14ac:dyDescent="0.25">
      <c r="B2801" s="5"/>
      <c r="C2801" s="5"/>
      <c r="D2801" s="5"/>
      <c r="E2801" s="5"/>
      <c r="F2801" s="5"/>
      <c r="G2801" s="5"/>
    </row>
    <row r="2802" spans="2:7" ht="15.75" x14ac:dyDescent="0.25">
      <c r="B2802" s="5"/>
      <c r="C2802" s="5"/>
      <c r="D2802" s="5"/>
      <c r="E2802" s="5"/>
      <c r="F2802" s="5"/>
      <c r="G2802" s="5"/>
    </row>
    <row r="2803" spans="2:7" ht="15.75" x14ac:dyDescent="0.25">
      <c r="B2803" s="5"/>
      <c r="C2803" s="5"/>
      <c r="D2803" s="5"/>
      <c r="E2803" s="5"/>
      <c r="F2803" s="5"/>
      <c r="G2803" s="5"/>
    </row>
    <row r="2804" spans="2:7" ht="15.75" x14ac:dyDescent="0.25">
      <c r="B2804" s="5"/>
      <c r="C2804" s="5"/>
      <c r="D2804" s="5"/>
      <c r="E2804" s="5"/>
      <c r="F2804" s="5"/>
      <c r="G2804" s="5"/>
    </row>
    <row r="2805" spans="2:7" ht="15.75" x14ac:dyDescent="0.25">
      <c r="B2805" s="5"/>
      <c r="C2805" s="5"/>
      <c r="D2805" s="5"/>
      <c r="E2805" s="5"/>
      <c r="F2805" s="5"/>
      <c r="G2805" s="5"/>
    </row>
    <row r="2806" spans="2:7" ht="15.75" x14ac:dyDescent="0.25">
      <c r="B2806" s="5"/>
      <c r="C2806" s="5"/>
      <c r="D2806" s="5"/>
      <c r="E2806" s="5"/>
      <c r="F2806" s="5"/>
      <c r="G2806" s="5"/>
    </row>
    <row r="2807" spans="2:7" ht="15.75" x14ac:dyDescent="0.25">
      <c r="B2807" s="5"/>
      <c r="C2807" s="5"/>
      <c r="D2807" s="5"/>
      <c r="E2807" s="5"/>
      <c r="F2807" s="5"/>
      <c r="G2807" s="5"/>
    </row>
    <row r="2808" spans="2:7" ht="15.75" x14ac:dyDescent="0.25">
      <c r="B2808" s="5"/>
      <c r="C2808" s="5"/>
      <c r="D2808" s="5"/>
      <c r="E2808" s="5"/>
      <c r="F2808" s="5"/>
      <c r="G2808" s="5"/>
    </row>
    <row r="2809" spans="2:7" ht="15.75" x14ac:dyDescent="0.25">
      <c r="B2809" s="5"/>
      <c r="C2809" s="5"/>
      <c r="D2809" s="5"/>
      <c r="E2809" s="5"/>
      <c r="F2809" s="5"/>
      <c r="G2809" s="5"/>
    </row>
    <row r="2810" spans="2:7" ht="15.75" x14ac:dyDescent="0.25">
      <c r="B2810" s="5"/>
      <c r="C2810" s="5"/>
      <c r="D2810" s="5"/>
      <c r="E2810" s="5"/>
      <c r="F2810" s="5"/>
      <c r="G2810" s="5"/>
    </row>
    <row r="2811" spans="2:7" ht="15.75" x14ac:dyDescent="0.25">
      <c r="B2811" s="5"/>
      <c r="C2811" s="5"/>
      <c r="D2811" s="5"/>
      <c r="E2811" s="5"/>
      <c r="F2811" s="5"/>
      <c r="G2811" s="5"/>
    </row>
    <row r="2812" spans="2:7" ht="15.75" x14ac:dyDescent="0.25">
      <c r="B2812" s="5"/>
      <c r="C2812" s="5"/>
      <c r="D2812" s="5"/>
      <c r="E2812" s="5"/>
      <c r="F2812" s="5"/>
      <c r="G2812" s="5"/>
    </row>
    <row r="2813" spans="2:7" ht="15.75" x14ac:dyDescent="0.25">
      <c r="B2813" s="5"/>
      <c r="C2813" s="5"/>
      <c r="D2813" s="5"/>
      <c r="E2813" s="5"/>
      <c r="F2813" s="5"/>
      <c r="G2813" s="5"/>
    </row>
    <row r="2814" spans="2:7" ht="15.75" x14ac:dyDescent="0.25">
      <c r="B2814" s="5"/>
      <c r="C2814" s="5"/>
      <c r="D2814" s="5"/>
      <c r="E2814" s="5"/>
      <c r="F2814" s="5"/>
      <c r="G2814" s="5"/>
    </row>
    <row r="2815" spans="2:7" ht="15.75" x14ac:dyDescent="0.25">
      <c r="B2815" s="5"/>
      <c r="C2815" s="5"/>
      <c r="D2815" s="5"/>
      <c r="E2815" s="5"/>
      <c r="F2815" s="5"/>
      <c r="G2815" s="5"/>
    </row>
    <row r="2816" spans="2:7" ht="15.75" x14ac:dyDescent="0.25">
      <c r="B2816" s="5"/>
      <c r="C2816" s="5"/>
      <c r="D2816" s="5"/>
      <c r="E2816" s="5"/>
      <c r="F2816" s="5"/>
      <c r="G2816" s="5"/>
    </row>
    <row r="2817" spans="2:7" ht="15.75" x14ac:dyDescent="0.25">
      <c r="B2817" s="5"/>
      <c r="C2817" s="5"/>
      <c r="D2817" s="5"/>
      <c r="E2817" s="5"/>
      <c r="F2817" s="5"/>
      <c r="G2817" s="5"/>
    </row>
    <row r="2818" spans="2:7" ht="15.75" x14ac:dyDescent="0.25">
      <c r="B2818" s="5"/>
      <c r="C2818" s="5"/>
      <c r="D2818" s="5"/>
      <c r="E2818" s="5"/>
      <c r="F2818" s="5"/>
      <c r="G2818" s="5"/>
    </row>
    <row r="2819" spans="2:7" ht="15.75" x14ac:dyDescent="0.25">
      <c r="B2819" s="5"/>
      <c r="C2819" s="5"/>
      <c r="D2819" s="5"/>
      <c r="E2819" s="5"/>
      <c r="F2819" s="5"/>
      <c r="G2819" s="5"/>
    </row>
    <row r="2820" spans="2:7" ht="15.75" x14ac:dyDescent="0.25">
      <c r="B2820" s="5"/>
      <c r="C2820" s="5"/>
      <c r="D2820" s="5"/>
      <c r="E2820" s="5"/>
      <c r="F2820" s="5"/>
      <c r="G2820" s="5"/>
    </row>
    <row r="2821" spans="2:7" ht="15.75" x14ac:dyDescent="0.25">
      <c r="B2821" s="5"/>
      <c r="C2821" s="5"/>
      <c r="D2821" s="5"/>
      <c r="E2821" s="5"/>
      <c r="F2821" s="5"/>
      <c r="G2821" s="5"/>
    </row>
    <row r="2822" spans="2:7" ht="15.75" x14ac:dyDescent="0.25">
      <c r="B2822" s="5"/>
      <c r="C2822" s="5"/>
      <c r="D2822" s="5"/>
      <c r="E2822" s="5"/>
      <c r="F2822" s="5"/>
      <c r="G2822" s="5"/>
    </row>
    <row r="2823" spans="2:7" ht="15.75" x14ac:dyDescent="0.25">
      <c r="B2823" s="5"/>
      <c r="C2823" s="5"/>
      <c r="D2823" s="5"/>
      <c r="E2823" s="5"/>
      <c r="F2823" s="5"/>
      <c r="G2823" s="5"/>
    </row>
    <row r="2824" spans="2:7" ht="15.75" x14ac:dyDescent="0.25">
      <c r="B2824" s="5"/>
      <c r="C2824" s="5"/>
      <c r="D2824" s="5"/>
      <c r="E2824" s="5"/>
      <c r="F2824" s="5"/>
      <c r="G2824" s="5"/>
    </row>
    <row r="2825" spans="2:7" ht="15.75" x14ac:dyDescent="0.25">
      <c r="B2825" s="5"/>
      <c r="C2825" s="5"/>
      <c r="D2825" s="5"/>
      <c r="E2825" s="5"/>
      <c r="F2825" s="5"/>
      <c r="G2825" s="5"/>
    </row>
    <row r="2826" spans="2:7" ht="15.75" x14ac:dyDescent="0.25">
      <c r="B2826" s="5"/>
      <c r="C2826" s="5"/>
      <c r="D2826" s="5"/>
      <c r="E2826" s="5"/>
      <c r="F2826" s="5"/>
      <c r="G2826" s="5"/>
    </row>
    <row r="2827" spans="2:7" ht="15.75" x14ac:dyDescent="0.25">
      <c r="B2827" s="5"/>
      <c r="C2827" s="5"/>
      <c r="D2827" s="5"/>
      <c r="E2827" s="5"/>
      <c r="F2827" s="5"/>
      <c r="G2827" s="5"/>
    </row>
    <row r="2828" spans="2:7" ht="15.75" x14ac:dyDescent="0.25">
      <c r="B2828" s="5"/>
      <c r="C2828" s="5"/>
      <c r="D2828" s="5"/>
      <c r="E2828" s="5"/>
      <c r="F2828" s="5"/>
      <c r="G2828" s="5"/>
    </row>
    <row r="2829" spans="2:7" ht="15.75" x14ac:dyDescent="0.25">
      <c r="B2829" s="5"/>
      <c r="C2829" s="5"/>
      <c r="D2829" s="5"/>
      <c r="E2829" s="5"/>
      <c r="F2829" s="5"/>
      <c r="G2829" s="5"/>
    </row>
    <row r="2830" spans="2:7" ht="15.75" x14ac:dyDescent="0.25">
      <c r="B2830" s="5"/>
      <c r="C2830" s="5"/>
      <c r="D2830" s="5"/>
      <c r="E2830" s="5"/>
      <c r="F2830" s="5"/>
      <c r="G2830" s="5"/>
    </row>
    <row r="2831" spans="2:7" ht="15.75" x14ac:dyDescent="0.25">
      <c r="B2831" s="5"/>
      <c r="C2831" s="5"/>
      <c r="D2831" s="5"/>
      <c r="E2831" s="5"/>
      <c r="F2831" s="5"/>
      <c r="G2831" s="5"/>
    </row>
    <row r="2832" spans="2:7" ht="15.75" x14ac:dyDescent="0.25">
      <c r="B2832" s="5"/>
      <c r="C2832" s="5"/>
      <c r="D2832" s="5"/>
      <c r="E2832" s="5"/>
      <c r="F2832" s="5"/>
      <c r="G2832" s="5"/>
    </row>
    <row r="2833" spans="2:7" ht="15.75" x14ac:dyDescent="0.25">
      <c r="B2833" s="5"/>
      <c r="C2833" s="5"/>
      <c r="D2833" s="5"/>
      <c r="E2833" s="5"/>
      <c r="F2833" s="5"/>
      <c r="G2833" s="5"/>
    </row>
    <row r="2834" spans="2:7" ht="15.75" x14ac:dyDescent="0.25">
      <c r="B2834" s="5"/>
      <c r="C2834" s="5"/>
      <c r="D2834" s="5"/>
      <c r="E2834" s="5"/>
      <c r="F2834" s="5"/>
      <c r="G2834" s="5"/>
    </row>
    <row r="2835" spans="2:7" ht="15.75" x14ac:dyDescent="0.25">
      <c r="B2835" s="5"/>
      <c r="C2835" s="5"/>
      <c r="D2835" s="5"/>
      <c r="E2835" s="5"/>
      <c r="F2835" s="5"/>
      <c r="G2835" s="5"/>
    </row>
    <row r="2836" spans="2:7" ht="15.75" x14ac:dyDescent="0.25">
      <c r="B2836" s="5"/>
      <c r="C2836" s="5"/>
      <c r="D2836" s="5"/>
      <c r="E2836" s="5"/>
      <c r="F2836" s="5"/>
      <c r="G2836" s="5"/>
    </row>
    <row r="2837" spans="2:7" ht="15.75" x14ac:dyDescent="0.25">
      <c r="B2837" s="5"/>
      <c r="C2837" s="5"/>
      <c r="D2837" s="5"/>
      <c r="E2837" s="5"/>
      <c r="F2837" s="5"/>
      <c r="G2837" s="5"/>
    </row>
    <row r="2838" spans="2:7" ht="15.75" x14ac:dyDescent="0.25">
      <c r="B2838" s="5"/>
      <c r="C2838" s="5"/>
      <c r="D2838" s="5"/>
      <c r="E2838" s="5"/>
      <c r="F2838" s="5"/>
      <c r="G2838" s="5"/>
    </row>
    <row r="2839" spans="2:7" ht="15.75" x14ac:dyDescent="0.25">
      <c r="B2839" s="5"/>
      <c r="C2839" s="5"/>
      <c r="D2839" s="5"/>
      <c r="E2839" s="5"/>
      <c r="F2839" s="5"/>
      <c r="G2839" s="5"/>
    </row>
    <row r="2840" spans="2:7" ht="15.75" x14ac:dyDescent="0.25">
      <c r="B2840" s="5"/>
      <c r="C2840" s="5"/>
      <c r="D2840" s="5"/>
      <c r="E2840" s="5"/>
      <c r="F2840" s="5"/>
      <c r="G2840" s="5"/>
    </row>
    <row r="2841" spans="2:7" ht="15.75" x14ac:dyDescent="0.25">
      <c r="B2841" s="5"/>
      <c r="C2841" s="5"/>
      <c r="D2841" s="5"/>
      <c r="E2841" s="5"/>
      <c r="F2841" s="5"/>
      <c r="G2841" s="5"/>
    </row>
    <row r="2842" spans="2:7" ht="15.75" x14ac:dyDescent="0.25">
      <c r="B2842" s="5"/>
      <c r="C2842" s="5"/>
      <c r="D2842" s="5"/>
      <c r="E2842" s="5"/>
      <c r="F2842" s="5"/>
      <c r="G2842" s="5"/>
    </row>
    <row r="2843" spans="2:7" ht="15.75" x14ac:dyDescent="0.25">
      <c r="B2843" s="5"/>
      <c r="C2843" s="5"/>
      <c r="D2843" s="5"/>
      <c r="E2843" s="5"/>
      <c r="F2843" s="5"/>
      <c r="G2843" s="5"/>
    </row>
    <row r="2844" spans="2:7" ht="15.75" x14ac:dyDescent="0.25">
      <c r="B2844" s="5"/>
      <c r="C2844" s="5"/>
      <c r="D2844" s="5"/>
      <c r="E2844" s="5"/>
      <c r="F2844" s="5"/>
      <c r="G2844" s="5"/>
    </row>
    <row r="2845" spans="2:7" ht="15.75" x14ac:dyDescent="0.25">
      <c r="B2845" s="5"/>
      <c r="C2845" s="5"/>
      <c r="D2845" s="5"/>
      <c r="E2845" s="5"/>
      <c r="F2845" s="5"/>
      <c r="G2845" s="5"/>
    </row>
    <row r="2846" spans="2:7" ht="15.75" x14ac:dyDescent="0.25">
      <c r="B2846" s="5"/>
      <c r="C2846" s="5"/>
      <c r="D2846" s="5"/>
      <c r="E2846" s="5"/>
      <c r="F2846" s="5"/>
      <c r="G2846" s="5"/>
    </row>
    <row r="2847" spans="2:7" ht="15.75" x14ac:dyDescent="0.25">
      <c r="B2847" s="5"/>
      <c r="C2847" s="5"/>
      <c r="D2847" s="5"/>
      <c r="E2847" s="5"/>
      <c r="F2847" s="5"/>
      <c r="G2847" s="5"/>
    </row>
    <row r="2848" spans="2:7" ht="15.75" x14ac:dyDescent="0.25">
      <c r="B2848" s="5"/>
      <c r="C2848" s="5"/>
      <c r="D2848" s="5"/>
      <c r="E2848" s="5"/>
      <c r="F2848" s="5"/>
      <c r="G2848" s="5"/>
    </row>
    <row r="2849" spans="2:7" ht="15.75" x14ac:dyDescent="0.25">
      <c r="B2849" s="5"/>
      <c r="C2849" s="5"/>
      <c r="D2849" s="5"/>
      <c r="E2849" s="5"/>
      <c r="F2849" s="5"/>
      <c r="G2849" s="5"/>
    </row>
    <row r="2850" spans="2:7" ht="15.75" x14ac:dyDescent="0.25">
      <c r="B2850" s="5"/>
      <c r="C2850" s="5"/>
      <c r="D2850" s="5"/>
      <c r="E2850" s="5"/>
      <c r="F2850" s="5"/>
      <c r="G2850" s="5"/>
    </row>
    <row r="2851" spans="2:7" ht="15.75" x14ac:dyDescent="0.25">
      <c r="B2851" s="5"/>
      <c r="C2851" s="5"/>
      <c r="D2851" s="5"/>
      <c r="E2851" s="5"/>
      <c r="F2851" s="5"/>
      <c r="G2851" s="5"/>
    </row>
    <row r="2852" spans="2:7" ht="15.75" x14ac:dyDescent="0.25">
      <c r="B2852" s="5"/>
      <c r="C2852" s="5"/>
      <c r="D2852" s="5"/>
      <c r="E2852" s="5"/>
      <c r="F2852" s="5"/>
      <c r="G2852" s="5"/>
    </row>
    <row r="2853" spans="2:7" ht="15.75" x14ac:dyDescent="0.25">
      <c r="B2853" s="5"/>
      <c r="C2853" s="5"/>
      <c r="D2853" s="5"/>
      <c r="E2853" s="5"/>
      <c r="F2853" s="5"/>
      <c r="G2853" s="5"/>
    </row>
    <row r="2854" spans="2:7" ht="15.75" x14ac:dyDescent="0.25">
      <c r="B2854" s="5"/>
      <c r="C2854" s="5"/>
      <c r="D2854" s="5"/>
      <c r="E2854" s="5"/>
      <c r="F2854" s="5"/>
      <c r="G2854" s="5"/>
    </row>
    <row r="2855" spans="2:7" ht="15.75" x14ac:dyDescent="0.25">
      <c r="B2855" s="5"/>
      <c r="C2855" s="5"/>
      <c r="D2855" s="5"/>
      <c r="E2855" s="5"/>
      <c r="F2855" s="5"/>
      <c r="G2855" s="5"/>
    </row>
    <row r="2856" spans="2:7" ht="15.75" x14ac:dyDescent="0.25">
      <c r="B2856" s="5"/>
      <c r="C2856" s="5"/>
      <c r="D2856" s="5"/>
      <c r="E2856" s="5"/>
      <c r="F2856" s="5"/>
      <c r="G2856" s="5"/>
    </row>
    <row r="2857" spans="2:7" ht="15.75" x14ac:dyDescent="0.25">
      <c r="B2857" s="5"/>
      <c r="C2857" s="5"/>
      <c r="D2857" s="5"/>
      <c r="E2857" s="5"/>
      <c r="F2857" s="5"/>
      <c r="G2857" s="5"/>
    </row>
    <row r="2858" spans="2:7" ht="15.75" x14ac:dyDescent="0.25">
      <c r="B2858" s="5"/>
      <c r="C2858" s="5"/>
      <c r="D2858" s="5"/>
      <c r="E2858" s="5"/>
      <c r="F2858" s="5"/>
      <c r="G2858" s="5"/>
    </row>
    <row r="2859" spans="2:7" ht="15.75" x14ac:dyDescent="0.25">
      <c r="B2859" s="5"/>
      <c r="C2859" s="5"/>
      <c r="D2859" s="5"/>
      <c r="E2859" s="5"/>
      <c r="F2859" s="5"/>
      <c r="G2859" s="5"/>
    </row>
    <row r="2860" spans="2:7" ht="15.75" x14ac:dyDescent="0.25">
      <c r="B2860" s="5"/>
      <c r="C2860" s="5"/>
      <c r="D2860" s="5"/>
      <c r="E2860" s="5"/>
      <c r="F2860" s="5"/>
      <c r="G2860" s="5"/>
    </row>
    <row r="2861" spans="2:7" ht="15.75" x14ac:dyDescent="0.25">
      <c r="B2861" s="5"/>
      <c r="C2861" s="5"/>
      <c r="D2861" s="5"/>
      <c r="E2861" s="5"/>
      <c r="F2861" s="5"/>
      <c r="G2861" s="5"/>
    </row>
    <row r="2862" spans="2:7" ht="15.75" x14ac:dyDescent="0.25">
      <c r="B2862" s="5"/>
      <c r="C2862" s="5"/>
      <c r="D2862" s="5"/>
      <c r="E2862" s="5"/>
      <c r="F2862" s="5"/>
      <c r="G2862" s="5"/>
    </row>
    <row r="2863" spans="2:7" ht="15.75" x14ac:dyDescent="0.25">
      <c r="B2863" s="5"/>
      <c r="C2863" s="5"/>
      <c r="D2863" s="5"/>
      <c r="E2863" s="5"/>
      <c r="F2863" s="5"/>
      <c r="G2863" s="5"/>
    </row>
    <row r="2864" spans="2:7" ht="15.75" x14ac:dyDescent="0.25">
      <c r="B2864" s="5"/>
      <c r="C2864" s="5"/>
      <c r="D2864" s="5"/>
      <c r="E2864" s="5"/>
      <c r="F2864" s="5"/>
      <c r="G2864" s="5"/>
    </row>
    <row r="2865" spans="2:7" ht="15.75" x14ac:dyDescent="0.25">
      <c r="B2865" s="5"/>
      <c r="C2865" s="5"/>
      <c r="D2865" s="5"/>
      <c r="E2865" s="5"/>
      <c r="F2865" s="5"/>
      <c r="G2865" s="5"/>
    </row>
    <row r="2866" spans="2:7" ht="15.75" x14ac:dyDescent="0.25">
      <c r="B2866" s="5"/>
      <c r="C2866" s="5"/>
      <c r="D2866" s="5"/>
      <c r="E2866" s="5"/>
      <c r="F2866" s="5"/>
      <c r="G2866" s="5"/>
    </row>
    <row r="2867" spans="2:7" ht="15.75" x14ac:dyDescent="0.25">
      <c r="B2867" s="5"/>
      <c r="C2867" s="5"/>
      <c r="D2867" s="5"/>
      <c r="E2867" s="5"/>
      <c r="F2867" s="5"/>
      <c r="G2867" s="5"/>
    </row>
    <row r="2868" spans="2:7" ht="15.75" x14ac:dyDescent="0.25">
      <c r="B2868" s="5"/>
      <c r="C2868" s="5"/>
      <c r="D2868" s="5"/>
      <c r="E2868" s="5"/>
      <c r="F2868" s="5"/>
      <c r="G2868" s="5"/>
    </row>
    <row r="2869" spans="2:7" ht="15.75" x14ac:dyDescent="0.25">
      <c r="B2869" s="5"/>
      <c r="C2869" s="5"/>
      <c r="D2869" s="5"/>
      <c r="E2869" s="5"/>
      <c r="F2869" s="5"/>
      <c r="G2869" s="5"/>
    </row>
    <row r="2870" spans="2:7" ht="15.75" x14ac:dyDescent="0.25">
      <c r="B2870" s="5"/>
      <c r="C2870" s="5"/>
      <c r="D2870" s="5"/>
      <c r="E2870" s="5"/>
      <c r="F2870" s="5"/>
      <c r="G2870" s="5"/>
    </row>
    <row r="2871" spans="2:7" ht="15.75" x14ac:dyDescent="0.25">
      <c r="B2871" s="5"/>
      <c r="C2871" s="5"/>
      <c r="D2871" s="5"/>
      <c r="E2871" s="5"/>
      <c r="F2871" s="5"/>
      <c r="G2871" s="5"/>
    </row>
    <row r="2872" spans="2:7" ht="15.75" x14ac:dyDescent="0.25">
      <c r="B2872" s="5"/>
      <c r="C2872" s="5"/>
      <c r="D2872" s="5"/>
      <c r="E2872" s="5"/>
      <c r="F2872" s="5"/>
      <c r="G2872" s="5"/>
    </row>
    <row r="2873" spans="2:7" ht="15.75" x14ac:dyDescent="0.25">
      <c r="B2873" s="5"/>
      <c r="C2873" s="5"/>
      <c r="D2873" s="5"/>
      <c r="E2873" s="5"/>
      <c r="F2873" s="5"/>
      <c r="G2873" s="5"/>
    </row>
    <row r="2874" spans="2:7" ht="15.75" x14ac:dyDescent="0.25">
      <c r="B2874" s="5"/>
      <c r="C2874" s="5"/>
      <c r="D2874" s="5"/>
      <c r="E2874" s="5"/>
      <c r="F2874" s="5"/>
      <c r="G2874" s="5"/>
    </row>
    <row r="2875" spans="2:7" ht="15.75" x14ac:dyDescent="0.25">
      <c r="B2875" s="5"/>
      <c r="C2875" s="5"/>
      <c r="D2875" s="5"/>
      <c r="E2875" s="5"/>
      <c r="F2875" s="5"/>
      <c r="G2875" s="5"/>
    </row>
    <row r="2876" spans="2:7" ht="15.75" x14ac:dyDescent="0.25">
      <c r="B2876" s="5"/>
      <c r="C2876" s="5"/>
      <c r="D2876" s="5"/>
      <c r="E2876" s="5"/>
      <c r="F2876" s="5"/>
      <c r="G2876" s="5"/>
    </row>
    <row r="2877" spans="2:7" ht="15.75" x14ac:dyDescent="0.25">
      <c r="B2877" s="5"/>
      <c r="C2877" s="5"/>
      <c r="D2877" s="5"/>
      <c r="E2877" s="5"/>
      <c r="F2877" s="5"/>
      <c r="G2877" s="5"/>
    </row>
    <row r="2878" spans="2:7" ht="15.75" x14ac:dyDescent="0.25">
      <c r="B2878" s="5"/>
      <c r="C2878" s="5"/>
      <c r="D2878" s="5"/>
      <c r="E2878" s="5"/>
      <c r="F2878" s="5"/>
      <c r="G2878" s="5"/>
    </row>
    <row r="2879" spans="2:7" ht="15.75" x14ac:dyDescent="0.25">
      <c r="B2879" s="5"/>
      <c r="C2879" s="5"/>
      <c r="D2879" s="5"/>
      <c r="E2879" s="5"/>
      <c r="F2879" s="5"/>
      <c r="G2879" s="5"/>
    </row>
    <row r="2880" spans="2:7" ht="15.75" x14ac:dyDescent="0.25">
      <c r="B2880" s="5"/>
      <c r="C2880" s="5"/>
      <c r="D2880" s="5"/>
      <c r="E2880" s="5"/>
      <c r="F2880" s="5"/>
      <c r="G2880" s="5"/>
    </row>
    <row r="2881" spans="2:7" ht="15.75" x14ac:dyDescent="0.25">
      <c r="B2881" s="5"/>
      <c r="C2881" s="5"/>
      <c r="D2881" s="5"/>
      <c r="E2881" s="5"/>
      <c r="F2881" s="5"/>
      <c r="G2881" s="5"/>
    </row>
    <row r="2882" spans="2:7" ht="15.75" x14ac:dyDescent="0.25">
      <c r="B2882" s="5"/>
      <c r="C2882" s="5"/>
      <c r="D2882" s="5"/>
      <c r="E2882" s="5"/>
      <c r="F2882" s="5"/>
      <c r="G2882" s="5"/>
    </row>
    <row r="2883" spans="2:7" ht="15.75" x14ac:dyDescent="0.25">
      <c r="B2883" s="5"/>
      <c r="C2883" s="5"/>
      <c r="D2883" s="5"/>
      <c r="E2883" s="5"/>
      <c r="F2883" s="5"/>
      <c r="G2883" s="5"/>
    </row>
    <row r="2884" spans="2:7" ht="15.75" x14ac:dyDescent="0.25">
      <c r="B2884" s="5"/>
      <c r="C2884" s="5"/>
      <c r="D2884" s="5"/>
      <c r="E2884" s="5"/>
      <c r="F2884" s="5"/>
      <c r="G2884" s="5"/>
    </row>
    <row r="2885" spans="2:7" ht="15.75" x14ac:dyDescent="0.25">
      <c r="B2885" s="5"/>
      <c r="C2885" s="5"/>
      <c r="D2885" s="5"/>
      <c r="E2885" s="5"/>
      <c r="F2885" s="5"/>
      <c r="G2885" s="5"/>
    </row>
    <row r="2886" spans="2:7" ht="15.75" x14ac:dyDescent="0.25">
      <c r="B2886" s="5"/>
      <c r="C2886" s="5"/>
      <c r="D2886" s="5"/>
      <c r="E2886" s="5"/>
      <c r="F2886" s="5"/>
      <c r="G2886" s="5"/>
    </row>
    <row r="2887" spans="2:7" ht="15.75" x14ac:dyDescent="0.25">
      <c r="B2887" s="5"/>
      <c r="C2887" s="5"/>
      <c r="D2887" s="5"/>
      <c r="E2887" s="5"/>
      <c r="F2887" s="5"/>
      <c r="G2887" s="5"/>
    </row>
    <row r="2888" spans="2:7" ht="15.75" x14ac:dyDescent="0.25">
      <c r="B2888" s="5"/>
      <c r="C2888" s="5"/>
      <c r="D2888" s="5"/>
      <c r="E2888" s="5"/>
      <c r="F2888" s="5"/>
      <c r="G2888" s="5"/>
    </row>
    <row r="2889" spans="2:7" ht="15.75" x14ac:dyDescent="0.25">
      <c r="B2889" s="5"/>
      <c r="C2889" s="5"/>
      <c r="D2889" s="5"/>
      <c r="E2889" s="5"/>
      <c r="F2889" s="5"/>
      <c r="G2889" s="5"/>
    </row>
    <row r="2890" spans="2:7" ht="15.75" x14ac:dyDescent="0.25">
      <c r="B2890" s="5"/>
      <c r="C2890" s="5"/>
      <c r="D2890" s="5"/>
      <c r="E2890" s="5"/>
      <c r="F2890" s="5"/>
      <c r="G2890" s="5"/>
    </row>
    <row r="2891" spans="2:7" ht="15.75" x14ac:dyDescent="0.25">
      <c r="B2891" s="5"/>
      <c r="C2891" s="5"/>
      <c r="D2891" s="5"/>
      <c r="E2891" s="5"/>
      <c r="F2891" s="5"/>
      <c r="G2891" s="5"/>
    </row>
    <row r="2892" spans="2:7" ht="15.75" x14ac:dyDescent="0.25">
      <c r="B2892" s="5"/>
      <c r="C2892" s="5"/>
      <c r="D2892" s="5"/>
      <c r="E2892" s="5"/>
      <c r="F2892" s="5"/>
      <c r="G2892" s="5"/>
    </row>
    <row r="2893" spans="2:7" ht="15.75" x14ac:dyDescent="0.25">
      <c r="B2893" s="5"/>
      <c r="C2893" s="5"/>
      <c r="D2893" s="5"/>
      <c r="E2893" s="5"/>
      <c r="F2893" s="5"/>
      <c r="G2893" s="5"/>
    </row>
    <row r="2894" spans="2:7" ht="15.75" x14ac:dyDescent="0.25">
      <c r="B2894" s="5"/>
      <c r="C2894" s="5"/>
      <c r="D2894" s="5"/>
      <c r="E2894" s="5"/>
      <c r="F2894" s="5"/>
      <c r="G2894" s="5"/>
    </row>
    <row r="2895" spans="2:7" ht="15.75" x14ac:dyDescent="0.25">
      <c r="B2895" s="5"/>
      <c r="C2895" s="5"/>
      <c r="D2895" s="5"/>
      <c r="E2895" s="5"/>
      <c r="F2895" s="5"/>
      <c r="G2895" s="5"/>
    </row>
    <row r="2896" spans="2:7" ht="15.75" x14ac:dyDescent="0.25">
      <c r="B2896" s="5"/>
      <c r="C2896" s="5"/>
      <c r="D2896" s="5"/>
      <c r="E2896" s="5"/>
      <c r="F2896" s="5"/>
      <c r="G2896" s="5"/>
    </row>
    <row r="2897" spans="2:7" ht="15.75" x14ac:dyDescent="0.25">
      <c r="B2897" s="5"/>
      <c r="C2897" s="5"/>
      <c r="D2897" s="5"/>
      <c r="E2897" s="5"/>
      <c r="F2897" s="5"/>
      <c r="G2897" s="5"/>
    </row>
    <row r="2898" spans="2:7" ht="15.75" x14ac:dyDescent="0.25">
      <c r="B2898" s="5"/>
      <c r="C2898" s="5"/>
      <c r="D2898" s="5"/>
      <c r="E2898" s="5"/>
      <c r="F2898" s="5"/>
      <c r="G2898" s="5"/>
    </row>
    <row r="2899" spans="2:7" ht="15.75" x14ac:dyDescent="0.25">
      <c r="B2899" s="5"/>
      <c r="C2899" s="5"/>
      <c r="D2899" s="5"/>
      <c r="E2899" s="5"/>
      <c r="F2899" s="5"/>
      <c r="G2899" s="5"/>
    </row>
    <row r="2900" spans="2:7" ht="15.75" x14ac:dyDescent="0.25">
      <c r="B2900" s="5"/>
      <c r="C2900" s="5"/>
      <c r="D2900" s="5"/>
      <c r="E2900" s="5"/>
      <c r="F2900" s="5"/>
      <c r="G2900" s="5"/>
    </row>
    <row r="2901" spans="2:7" ht="15.75" x14ac:dyDescent="0.25">
      <c r="B2901" s="5"/>
      <c r="C2901" s="5"/>
      <c r="D2901" s="5"/>
      <c r="E2901" s="5"/>
      <c r="F2901" s="5"/>
      <c r="G2901" s="5"/>
    </row>
    <row r="2902" spans="2:7" ht="15.75" x14ac:dyDescent="0.25">
      <c r="B2902" s="5"/>
      <c r="C2902" s="5"/>
      <c r="D2902" s="5"/>
      <c r="E2902" s="5"/>
      <c r="F2902" s="5"/>
      <c r="G2902" s="5"/>
    </row>
    <row r="2903" spans="2:7" ht="15.75" x14ac:dyDescent="0.25">
      <c r="B2903" s="5"/>
      <c r="C2903" s="5"/>
      <c r="D2903" s="5"/>
      <c r="E2903" s="5"/>
      <c r="F2903" s="5"/>
      <c r="G2903" s="5"/>
    </row>
    <row r="2904" spans="2:7" ht="15.75" x14ac:dyDescent="0.25">
      <c r="B2904" s="5"/>
      <c r="C2904" s="5"/>
      <c r="D2904" s="5"/>
      <c r="E2904" s="5"/>
      <c r="F2904" s="5"/>
      <c r="G2904" s="5"/>
    </row>
    <row r="2905" spans="2:7" ht="15.75" x14ac:dyDescent="0.25">
      <c r="B2905" s="5"/>
      <c r="C2905" s="5"/>
      <c r="D2905" s="5"/>
      <c r="E2905" s="5"/>
      <c r="F2905" s="5"/>
      <c r="G2905" s="5"/>
    </row>
    <row r="2906" spans="2:7" ht="15.75" x14ac:dyDescent="0.25">
      <c r="B2906" s="5"/>
      <c r="C2906" s="5"/>
      <c r="D2906" s="5"/>
      <c r="E2906" s="5"/>
      <c r="F2906" s="5"/>
      <c r="G2906" s="5"/>
    </row>
    <row r="2907" spans="2:7" ht="15.75" x14ac:dyDescent="0.25">
      <c r="B2907" s="5"/>
      <c r="C2907" s="5"/>
      <c r="D2907" s="5"/>
      <c r="E2907" s="5"/>
      <c r="F2907" s="5"/>
      <c r="G2907" s="5"/>
    </row>
    <row r="2908" spans="2:7" ht="15.75" x14ac:dyDescent="0.25">
      <c r="B2908" s="5"/>
      <c r="C2908" s="5"/>
      <c r="D2908" s="5"/>
      <c r="E2908" s="5"/>
      <c r="F2908" s="5"/>
      <c r="G2908" s="5"/>
    </row>
    <row r="2909" spans="2:7" ht="15.75" x14ac:dyDescent="0.25">
      <c r="B2909" s="5"/>
      <c r="C2909" s="5"/>
      <c r="D2909" s="5"/>
      <c r="E2909" s="5"/>
      <c r="F2909" s="5"/>
      <c r="G2909" s="5"/>
    </row>
    <row r="2910" spans="2:7" ht="15.75" x14ac:dyDescent="0.25">
      <c r="B2910" s="5"/>
      <c r="C2910" s="5"/>
      <c r="D2910" s="5"/>
      <c r="E2910" s="5"/>
      <c r="F2910" s="5"/>
      <c r="G2910" s="5"/>
    </row>
    <row r="2911" spans="2:7" ht="15.75" x14ac:dyDescent="0.25">
      <c r="B2911" s="5"/>
      <c r="C2911" s="5"/>
      <c r="D2911" s="5"/>
      <c r="E2911" s="5"/>
      <c r="F2911" s="5"/>
      <c r="G2911" s="5"/>
    </row>
    <row r="2912" spans="2:7" ht="15.75" x14ac:dyDescent="0.25">
      <c r="B2912" s="5"/>
      <c r="C2912" s="5"/>
      <c r="D2912" s="5"/>
      <c r="E2912" s="5"/>
      <c r="F2912" s="5"/>
      <c r="G2912" s="5"/>
    </row>
    <row r="2913" spans="2:7" ht="15.75" x14ac:dyDescent="0.25">
      <c r="B2913" s="5"/>
      <c r="C2913" s="5"/>
      <c r="D2913" s="5"/>
      <c r="E2913" s="5"/>
      <c r="F2913" s="5"/>
      <c r="G2913" s="5"/>
    </row>
    <row r="2914" spans="2:7" ht="15.75" x14ac:dyDescent="0.25">
      <c r="B2914" s="5"/>
      <c r="C2914" s="5"/>
      <c r="D2914" s="5"/>
      <c r="E2914" s="5"/>
      <c r="F2914" s="5"/>
      <c r="G2914" s="5"/>
    </row>
    <row r="2915" spans="2:7" ht="15.75" x14ac:dyDescent="0.25">
      <c r="B2915" s="5"/>
      <c r="C2915" s="5"/>
      <c r="D2915" s="5"/>
      <c r="E2915" s="5"/>
      <c r="F2915" s="5"/>
      <c r="G2915" s="5"/>
    </row>
    <row r="2916" spans="2:7" ht="15.75" x14ac:dyDescent="0.25">
      <c r="B2916" s="5"/>
      <c r="C2916" s="5"/>
      <c r="D2916" s="5"/>
      <c r="E2916" s="5"/>
      <c r="F2916" s="5"/>
      <c r="G2916" s="5"/>
    </row>
    <row r="2917" spans="2:7" ht="15.75" x14ac:dyDescent="0.25">
      <c r="B2917" s="5"/>
      <c r="C2917" s="5"/>
      <c r="D2917" s="5"/>
      <c r="E2917" s="5"/>
      <c r="F2917" s="5"/>
      <c r="G2917" s="5"/>
    </row>
    <row r="2918" spans="2:7" ht="15.75" x14ac:dyDescent="0.25">
      <c r="B2918" s="5"/>
      <c r="C2918" s="5"/>
      <c r="D2918" s="5"/>
      <c r="E2918" s="5"/>
      <c r="F2918" s="5"/>
      <c r="G2918" s="5"/>
    </row>
    <row r="2919" spans="2:7" ht="15.75" x14ac:dyDescent="0.25">
      <c r="B2919" s="5"/>
      <c r="C2919" s="5"/>
      <c r="D2919" s="5"/>
      <c r="E2919" s="5"/>
      <c r="F2919" s="5"/>
      <c r="G2919" s="5"/>
    </row>
    <row r="2920" spans="2:7" ht="15.75" x14ac:dyDescent="0.25">
      <c r="B2920" s="5"/>
      <c r="C2920" s="5"/>
      <c r="D2920" s="5"/>
      <c r="E2920" s="5"/>
      <c r="F2920" s="5"/>
      <c r="G2920" s="5"/>
    </row>
    <row r="2921" spans="2:7" ht="15.75" x14ac:dyDescent="0.25">
      <c r="B2921" s="5"/>
      <c r="C2921" s="5"/>
      <c r="D2921" s="5"/>
      <c r="E2921" s="5"/>
      <c r="F2921" s="5"/>
      <c r="G2921" s="5"/>
    </row>
    <row r="2922" spans="2:7" ht="15.75" x14ac:dyDescent="0.25">
      <c r="B2922" s="5"/>
      <c r="C2922" s="5"/>
      <c r="D2922" s="5"/>
      <c r="E2922" s="5"/>
      <c r="F2922" s="5"/>
      <c r="G2922" s="5"/>
    </row>
    <row r="2923" spans="2:7" ht="15.75" x14ac:dyDescent="0.25">
      <c r="B2923" s="5"/>
      <c r="C2923" s="5"/>
      <c r="D2923" s="5"/>
      <c r="E2923" s="5"/>
      <c r="F2923" s="5"/>
      <c r="G2923" s="5"/>
    </row>
    <row r="2924" spans="2:7" ht="15.75" x14ac:dyDescent="0.25">
      <c r="B2924" s="5"/>
      <c r="C2924" s="5"/>
      <c r="D2924" s="5"/>
      <c r="E2924" s="5"/>
      <c r="F2924" s="5"/>
      <c r="G2924" s="5"/>
    </row>
    <row r="2925" spans="2:7" ht="15.75" x14ac:dyDescent="0.25">
      <c r="B2925" s="5"/>
      <c r="C2925" s="5"/>
      <c r="D2925" s="5"/>
      <c r="E2925" s="5"/>
      <c r="F2925" s="5"/>
      <c r="G2925" s="5"/>
    </row>
    <row r="2926" spans="2:7" ht="15.75" x14ac:dyDescent="0.25">
      <c r="B2926" s="5"/>
      <c r="C2926" s="5"/>
      <c r="D2926" s="5"/>
      <c r="E2926" s="5"/>
      <c r="F2926" s="5"/>
      <c r="G2926" s="5"/>
    </row>
    <row r="2927" spans="2:7" ht="15.75" x14ac:dyDescent="0.25">
      <c r="B2927" s="5"/>
      <c r="C2927" s="5"/>
      <c r="D2927" s="5"/>
      <c r="E2927" s="5"/>
      <c r="F2927" s="5"/>
      <c r="G2927" s="5"/>
    </row>
    <row r="2928" spans="2:7" ht="15.75" x14ac:dyDescent="0.25">
      <c r="B2928" s="5"/>
      <c r="C2928" s="5"/>
      <c r="D2928" s="5"/>
      <c r="E2928" s="5"/>
      <c r="F2928" s="5"/>
      <c r="G2928" s="5"/>
    </row>
    <row r="2929" spans="2:7" ht="15.75" x14ac:dyDescent="0.25">
      <c r="B2929" s="5"/>
      <c r="C2929" s="5"/>
      <c r="D2929" s="5"/>
      <c r="E2929" s="5"/>
      <c r="F2929" s="5"/>
      <c r="G2929" s="5"/>
    </row>
    <row r="2930" spans="2:7" ht="15.75" x14ac:dyDescent="0.25">
      <c r="B2930" s="5"/>
      <c r="C2930" s="5"/>
      <c r="D2930" s="5"/>
      <c r="E2930" s="5"/>
      <c r="F2930" s="5"/>
      <c r="G2930" s="5"/>
    </row>
    <row r="2931" spans="2:7" ht="15.75" x14ac:dyDescent="0.25">
      <c r="B2931" s="5"/>
      <c r="C2931" s="5"/>
      <c r="D2931" s="5"/>
      <c r="E2931" s="5"/>
      <c r="F2931" s="5"/>
      <c r="G2931" s="5"/>
    </row>
    <row r="2932" spans="2:7" ht="15.75" x14ac:dyDescent="0.25">
      <c r="B2932" s="5"/>
      <c r="C2932" s="5"/>
      <c r="D2932" s="5"/>
      <c r="E2932" s="5"/>
      <c r="F2932" s="5"/>
      <c r="G2932" s="5"/>
    </row>
    <row r="2933" spans="2:7" ht="15.75" x14ac:dyDescent="0.25">
      <c r="B2933" s="5"/>
      <c r="C2933" s="5"/>
      <c r="D2933" s="5"/>
      <c r="E2933" s="5"/>
      <c r="F2933" s="5"/>
      <c r="G2933" s="5"/>
    </row>
    <row r="2934" spans="2:7" ht="15.75" x14ac:dyDescent="0.25">
      <c r="B2934" s="5"/>
      <c r="C2934" s="5"/>
      <c r="D2934" s="5"/>
      <c r="E2934" s="5"/>
      <c r="F2934" s="5"/>
      <c r="G2934" s="5"/>
    </row>
    <row r="2935" spans="2:7" ht="15.75" x14ac:dyDescent="0.25">
      <c r="B2935" s="5"/>
      <c r="C2935" s="5"/>
      <c r="D2935" s="5"/>
      <c r="E2935" s="5"/>
      <c r="F2935" s="5"/>
      <c r="G2935" s="5"/>
    </row>
    <row r="2936" spans="2:7" ht="15.75" x14ac:dyDescent="0.25">
      <c r="B2936" s="5"/>
      <c r="C2936" s="5"/>
      <c r="D2936" s="5"/>
      <c r="E2936" s="5"/>
      <c r="F2936" s="5"/>
      <c r="G2936" s="5"/>
    </row>
    <row r="2937" spans="2:7" ht="15.75" x14ac:dyDescent="0.25">
      <c r="B2937" s="5"/>
      <c r="C2937" s="5"/>
      <c r="D2937" s="5"/>
      <c r="E2937" s="5"/>
      <c r="F2937" s="5"/>
      <c r="G2937" s="5"/>
    </row>
    <row r="2938" spans="2:7" ht="15.75" x14ac:dyDescent="0.25">
      <c r="B2938" s="5"/>
      <c r="C2938" s="5"/>
      <c r="D2938" s="5"/>
      <c r="E2938" s="5"/>
      <c r="F2938" s="5"/>
      <c r="G2938" s="5"/>
    </row>
    <row r="2939" spans="2:7" ht="15.75" x14ac:dyDescent="0.25">
      <c r="B2939" s="5"/>
      <c r="C2939" s="5"/>
      <c r="D2939" s="5"/>
      <c r="E2939" s="5"/>
      <c r="F2939" s="5"/>
      <c r="G2939" s="5"/>
    </row>
    <row r="2940" spans="2:7" ht="15.75" x14ac:dyDescent="0.25">
      <c r="B2940" s="5"/>
      <c r="C2940" s="5"/>
      <c r="D2940" s="5"/>
      <c r="E2940" s="5"/>
      <c r="F2940" s="5"/>
      <c r="G2940" s="5"/>
    </row>
    <row r="2941" spans="2:7" ht="15.75" x14ac:dyDescent="0.25">
      <c r="B2941" s="5"/>
      <c r="C2941" s="5"/>
      <c r="D2941" s="5"/>
      <c r="E2941" s="5"/>
      <c r="F2941" s="5"/>
      <c r="G2941" s="5"/>
    </row>
    <row r="2942" spans="2:7" ht="15.75" x14ac:dyDescent="0.25">
      <c r="B2942" s="5"/>
      <c r="C2942" s="5"/>
      <c r="D2942" s="5"/>
      <c r="E2942" s="5"/>
      <c r="F2942" s="5"/>
      <c r="G2942" s="5"/>
    </row>
    <row r="2943" spans="2:7" ht="15.75" x14ac:dyDescent="0.25">
      <c r="B2943" s="5"/>
      <c r="C2943" s="5"/>
      <c r="D2943" s="5"/>
      <c r="E2943" s="5"/>
      <c r="F2943" s="5"/>
      <c r="G2943" s="5"/>
    </row>
    <row r="2944" spans="2:7" ht="15.75" x14ac:dyDescent="0.25">
      <c r="B2944" s="5"/>
      <c r="C2944" s="5"/>
      <c r="D2944" s="5"/>
      <c r="E2944" s="5"/>
      <c r="F2944" s="5"/>
      <c r="G2944" s="5"/>
    </row>
    <row r="2945" spans="2:7" ht="15.75" x14ac:dyDescent="0.25">
      <c r="B2945" s="5"/>
      <c r="C2945" s="5"/>
      <c r="D2945" s="5"/>
      <c r="E2945" s="5"/>
      <c r="F2945" s="5"/>
      <c r="G2945" s="5"/>
    </row>
    <row r="2946" spans="2:7" ht="15.75" x14ac:dyDescent="0.25">
      <c r="B2946" s="5"/>
      <c r="C2946" s="5"/>
      <c r="D2946" s="5"/>
      <c r="E2946" s="5"/>
      <c r="F2946" s="5"/>
      <c r="G2946" s="5"/>
    </row>
    <row r="2947" spans="2:7" ht="15.75" x14ac:dyDescent="0.25">
      <c r="B2947" s="5"/>
      <c r="C2947" s="5"/>
      <c r="D2947" s="5"/>
      <c r="E2947" s="5"/>
      <c r="F2947" s="5"/>
      <c r="G2947" s="5"/>
    </row>
    <row r="2948" spans="2:7" ht="15.75" x14ac:dyDescent="0.25">
      <c r="B2948" s="5"/>
      <c r="C2948" s="5"/>
      <c r="D2948" s="5"/>
      <c r="E2948" s="5"/>
      <c r="F2948" s="5"/>
      <c r="G2948" s="5"/>
    </row>
    <row r="2949" spans="2:7" ht="15.75" x14ac:dyDescent="0.25">
      <c r="B2949" s="5"/>
      <c r="C2949" s="5"/>
      <c r="D2949" s="5"/>
      <c r="E2949" s="5"/>
      <c r="F2949" s="5"/>
      <c r="G2949" s="5"/>
    </row>
    <row r="2950" spans="2:7" ht="15.75" x14ac:dyDescent="0.25">
      <c r="B2950" s="5"/>
      <c r="C2950" s="5"/>
      <c r="D2950" s="5"/>
      <c r="E2950" s="5"/>
      <c r="F2950" s="5"/>
      <c r="G2950" s="5"/>
    </row>
    <row r="2951" spans="2:7" ht="15.75" x14ac:dyDescent="0.25">
      <c r="B2951" s="5"/>
      <c r="C2951" s="5"/>
      <c r="D2951" s="5"/>
      <c r="E2951" s="5"/>
      <c r="F2951" s="5"/>
      <c r="G2951" s="5"/>
    </row>
    <row r="2952" spans="2:7" ht="15.75" x14ac:dyDescent="0.25">
      <c r="B2952" s="5"/>
      <c r="C2952" s="5"/>
      <c r="D2952" s="5"/>
      <c r="E2952" s="5"/>
      <c r="F2952" s="5"/>
      <c r="G2952" s="5"/>
    </row>
    <row r="2953" spans="2:7" ht="15.75" x14ac:dyDescent="0.25">
      <c r="B2953" s="5"/>
      <c r="C2953" s="5"/>
      <c r="D2953" s="5"/>
      <c r="E2953" s="5"/>
      <c r="F2953" s="5"/>
      <c r="G2953" s="5"/>
    </row>
    <row r="2954" spans="2:7" ht="15.75" x14ac:dyDescent="0.25">
      <c r="B2954" s="5"/>
      <c r="C2954" s="5"/>
      <c r="D2954" s="5"/>
      <c r="E2954" s="5"/>
      <c r="F2954" s="5"/>
      <c r="G2954" s="5"/>
    </row>
    <row r="2955" spans="2:7" ht="15.75" x14ac:dyDescent="0.25">
      <c r="B2955" s="5"/>
      <c r="C2955" s="5"/>
      <c r="D2955" s="5"/>
      <c r="E2955" s="5"/>
      <c r="F2955" s="5"/>
      <c r="G2955" s="5"/>
    </row>
    <row r="2956" spans="2:7" ht="15.75" x14ac:dyDescent="0.25">
      <c r="B2956" s="5"/>
      <c r="C2956" s="5"/>
      <c r="D2956" s="5"/>
      <c r="E2956" s="5"/>
      <c r="F2956" s="5"/>
      <c r="G2956" s="5"/>
    </row>
    <row r="2957" spans="2:7" ht="15.75" x14ac:dyDescent="0.25">
      <c r="B2957" s="5"/>
      <c r="C2957" s="5"/>
      <c r="D2957" s="5"/>
      <c r="E2957" s="5"/>
      <c r="F2957" s="5"/>
      <c r="G2957" s="5"/>
    </row>
    <row r="2958" spans="2:7" ht="15.75" x14ac:dyDescent="0.25">
      <c r="B2958" s="5"/>
      <c r="C2958" s="5"/>
      <c r="D2958" s="5"/>
      <c r="E2958" s="5"/>
      <c r="F2958" s="5"/>
      <c r="G2958" s="5"/>
    </row>
    <row r="2959" spans="2:7" ht="15.75" x14ac:dyDescent="0.25">
      <c r="B2959" s="5"/>
      <c r="C2959" s="5"/>
      <c r="D2959" s="5"/>
      <c r="E2959" s="5"/>
      <c r="F2959" s="5"/>
      <c r="G2959" s="5"/>
    </row>
    <row r="2960" spans="2:7" ht="15.75" x14ac:dyDescent="0.25">
      <c r="B2960" s="5"/>
      <c r="C2960" s="5"/>
      <c r="D2960" s="5"/>
      <c r="E2960" s="5"/>
      <c r="F2960" s="5"/>
      <c r="G2960" s="5"/>
    </row>
    <row r="2961" spans="2:7" ht="15.75" x14ac:dyDescent="0.25">
      <c r="B2961" s="5"/>
      <c r="C2961" s="5"/>
      <c r="D2961" s="5"/>
      <c r="E2961" s="5"/>
      <c r="F2961" s="5"/>
      <c r="G2961" s="5"/>
    </row>
    <row r="2962" spans="2:7" ht="15.75" x14ac:dyDescent="0.25">
      <c r="B2962" s="5"/>
      <c r="C2962" s="5"/>
      <c r="D2962" s="5"/>
      <c r="E2962" s="5"/>
      <c r="F2962" s="5"/>
      <c r="G2962" s="5"/>
    </row>
    <row r="2963" spans="2:7" ht="15.75" x14ac:dyDescent="0.25">
      <c r="B2963" s="5"/>
      <c r="C2963" s="5"/>
      <c r="D2963" s="5"/>
      <c r="E2963" s="5"/>
      <c r="F2963" s="5"/>
      <c r="G2963" s="5"/>
    </row>
    <row r="2964" spans="2:7" ht="15.75" x14ac:dyDescent="0.25">
      <c r="B2964" s="5"/>
      <c r="C2964" s="5"/>
      <c r="D2964" s="5"/>
      <c r="E2964" s="5"/>
      <c r="F2964" s="5"/>
      <c r="G2964" s="5"/>
    </row>
    <row r="2965" spans="2:7" ht="15.75" x14ac:dyDescent="0.25">
      <c r="B2965" s="5"/>
      <c r="C2965" s="5"/>
      <c r="D2965" s="5"/>
      <c r="E2965" s="5"/>
      <c r="F2965" s="5"/>
      <c r="G2965" s="5"/>
    </row>
    <row r="2966" spans="2:7" ht="15.75" x14ac:dyDescent="0.25">
      <c r="B2966" s="5"/>
      <c r="C2966" s="5"/>
      <c r="D2966" s="5"/>
      <c r="E2966" s="5"/>
      <c r="F2966" s="5"/>
      <c r="G2966" s="5"/>
    </row>
    <row r="2967" spans="2:7" ht="15.75" x14ac:dyDescent="0.25">
      <c r="B2967" s="5"/>
      <c r="C2967" s="5"/>
      <c r="D2967" s="5"/>
      <c r="E2967" s="5"/>
      <c r="F2967" s="5"/>
      <c r="G2967" s="5"/>
    </row>
    <row r="2968" spans="2:7" ht="15.75" x14ac:dyDescent="0.25">
      <c r="B2968" s="5"/>
      <c r="C2968" s="5"/>
      <c r="D2968" s="5"/>
      <c r="E2968" s="5"/>
      <c r="F2968" s="5"/>
      <c r="G2968" s="5"/>
    </row>
    <row r="2969" spans="2:7" ht="15.75" x14ac:dyDescent="0.25">
      <c r="B2969" s="5"/>
      <c r="C2969" s="5"/>
      <c r="D2969" s="5"/>
      <c r="E2969" s="5"/>
      <c r="F2969" s="5"/>
      <c r="G2969" s="5"/>
    </row>
    <row r="2970" spans="2:7" ht="15.75" x14ac:dyDescent="0.25">
      <c r="B2970" s="5"/>
      <c r="C2970" s="5"/>
      <c r="D2970" s="5"/>
      <c r="E2970" s="5"/>
      <c r="F2970" s="5"/>
      <c r="G2970" s="5"/>
    </row>
    <row r="2971" spans="2:7" ht="15.75" x14ac:dyDescent="0.25">
      <c r="B2971" s="5"/>
      <c r="C2971" s="5"/>
      <c r="D2971" s="5"/>
      <c r="E2971" s="5"/>
      <c r="F2971" s="5"/>
      <c r="G2971" s="5"/>
    </row>
    <row r="2972" spans="2:7" ht="15.75" x14ac:dyDescent="0.25">
      <c r="B2972" s="5"/>
      <c r="C2972" s="5"/>
      <c r="D2972" s="5"/>
      <c r="E2972" s="5"/>
      <c r="F2972" s="5"/>
      <c r="G2972" s="5"/>
    </row>
    <row r="2973" spans="2:7" ht="15.75" x14ac:dyDescent="0.25">
      <c r="B2973" s="5"/>
      <c r="C2973" s="5"/>
      <c r="D2973" s="5"/>
      <c r="E2973" s="5"/>
      <c r="F2973" s="5"/>
      <c r="G2973" s="5"/>
    </row>
    <row r="2974" spans="2:7" ht="15.75" x14ac:dyDescent="0.25">
      <c r="B2974" s="5"/>
      <c r="C2974" s="5"/>
      <c r="D2974" s="5"/>
      <c r="E2974" s="5"/>
      <c r="F2974" s="5"/>
      <c r="G2974" s="5"/>
    </row>
    <row r="2975" spans="2:7" ht="15.75" x14ac:dyDescent="0.25">
      <c r="B2975" s="5"/>
      <c r="C2975" s="5"/>
      <c r="D2975" s="5"/>
      <c r="E2975" s="5"/>
      <c r="F2975" s="5"/>
      <c r="G2975" s="5"/>
    </row>
    <row r="2976" spans="2:7" ht="15.75" x14ac:dyDescent="0.25">
      <c r="B2976" s="5"/>
      <c r="C2976" s="5"/>
      <c r="D2976" s="5"/>
      <c r="E2976" s="5"/>
      <c r="F2976" s="5"/>
      <c r="G2976" s="5"/>
    </row>
    <row r="2977" spans="2:7" ht="15.75" x14ac:dyDescent="0.25">
      <c r="B2977" s="5"/>
      <c r="C2977" s="5"/>
      <c r="D2977" s="5"/>
      <c r="E2977" s="5"/>
      <c r="F2977" s="5"/>
      <c r="G2977" s="5"/>
    </row>
    <row r="2978" spans="2:7" ht="15.75" x14ac:dyDescent="0.25">
      <c r="B2978" s="5"/>
      <c r="C2978" s="5"/>
      <c r="D2978" s="5"/>
      <c r="E2978" s="5"/>
      <c r="F2978" s="5"/>
      <c r="G2978" s="5"/>
    </row>
    <row r="2979" spans="2:7" ht="15.75" x14ac:dyDescent="0.25">
      <c r="B2979" s="5"/>
      <c r="C2979" s="5"/>
      <c r="D2979" s="5"/>
      <c r="E2979" s="5"/>
      <c r="F2979" s="5"/>
      <c r="G2979" s="5"/>
    </row>
    <row r="2980" spans="2:7" ht="15.75" x14ac:dyDescent="0.25">
      <c r="B2980" s="5"/>
      <c r="C2980" s="5"/>
      <c r="D2980" s="5"/>
      <c r="E2980" s="5"/>
      <c r="F2980" s="5"/>
      <c r="G2980" s="5"/>
    </row>
    <row r="2981" spans="2:7" ht="15.75" x14ac:dyDescent="0.25">
      <c r="B2981" s="5"/>
      <c r="C2981" s="5"/>
      <c r="D2981" s="5"/>
      <c r="E2981" s="5"/>
      <c r="F2981" s="5"/>
      <c r="G2981" s="5"/>
    </row>
    <row r="2982" spans="2:7" ht="15.75" x14ac:dyDescent="0.25">
      <c r="B2982" s="5"/>
      <c r="C2982" s="5"/>
      <c r="D2982" s="5"/>
      <c r="E2982" s="5"/>
      <c r="F2982" s="5"/>
      <c r="G2982" s="5"/>
    </row>
    <row r="2983" spans="2:7" ht="15.75" x14ac:dyDescent="0.25">
      <c r="B2983" s="5"/>
      <c r="C2983" s="5"/>
      <c r="D2983" s="5"/>
      <c r="E2983" s="5"/>
      <c r="F2983" s="5"/>
      <c r="G2983" s="5"/>
    </row>
    <row r="2984" spans="2:7" ht="15.75" x14ac:dyDescent="0.25">
      <c r="B2984" s="5"/>
      <c r="C2984" s="5"/>
      <c r="D2984" s="5"/>
      <c r="E2984" s="5"/>
      <c r="F2984" s="5"/>
      <c r="G2984" s="5"/>
    </row>
    <row r="2985" spans="2:7" ht="15.75" x14ac:dyDescent="0.25">
      <c r="B2985" s="5"/>
      <c r="C2985" s="5"/>
      <c r="D2985" s="5"/>
      <c r="E2985" s="5"/>
      <c r="F2985" s="5"/>
      <c r="G2985" s="5"/>
    </row>
    <row r="2986" spans="2:7" ht="15.75" x14ac:dyDescent="0.25">
      <c r="B2986" s="5"/>
      <c r="C2986" s="5"/>
      <c r="D2986" s="5"/>
      <c r="E2986" s="5"/>
      <c r="F2986" s="5"/>
      <c r="G2986" s="5"/>
    </row>
    <row r="2987" spans="2:7" ht="15.75" x14ac:dyDescent="0.25">
      <c r="B2987" s="5"/>
      <c r="C2987" s="5"/>
      <c r="D2987" s="5"/>
      <c r="E2987" s="5"/>
      <c r="F2987" s="5"/>
      <c r="G2987" s="5"/>
    </row>
    <row r="2988" spans="2:7" ht="15.75" x14ac:dyDescent="0.25">
      <c r="B2988" s="5"/>
      <c r="C2988" s="5"/>
      <c r="D2988" s="5"/>
      <c r="E2988" s="5"/>
      <c r="F2988" s="5"/>
      <c r="G2988" s="5"/>
    </row>
    <row r="2989" spans="2:7" ht="15.75" x14ac:dyDescent="0.25">
      <c r="B2989" s="5"/>
      <c r="C2989" s="5"/>
      <c r="D2989" s="5"/>
      <c r="E2989" s="5"/>
      <c r="F2989" s="5"/>
      <c r="G2989" s="5"/>
    </row>
    <row r="2990" spans="2:7" ht="15.75" x14ac:dyDescent="0.25">
      <c r="B2990" s="5"/>
      <c r="C2990" s="5"/>
      <c r="D2990" s="5"/>
      <c r="E2990" s="5"/>
      <c r="F2990" s="5"/>
      <c r="G2990" s="5"/>
    </row>
    <row r="2991" spans="2:7" ht="15.75" x14ac:dyDescent="0.25">
      <c r="B2991" s="5"/>
      <c r="C2991" s="5"/>
      <c r="D2991" s="5"/>
      <c r="E2991" s="5"/>
      <c r="F2991" s="5"/>
      <c r="G2991" s="5"/>
    </row>
    <row r="2992" spans="2:7" ht="15.75" x14ac:dyDescent="0.25">
      <c r="B2992" s="5"/>
      <c r="C2992" s="5"/>
      <c r="D2992" s="5"/>
      <c r="E2992" s="5"/>
      <c r="F2992" s="5"/>
      <c r="G2992" s="5"/>
    </row>
    <row r="2993" spans="2:7" ht="15.75" x14ac:dyDescent="0.25">
      <c r="B2993" s="5"/>
      <c r="C2993" s="5"/>
      <c r="D2993" s="5"/>
      <c r="E2993" s="5"/>
      <c r="F2993" s="5"/>
      <c r="G2993" s="5"/>
    </row>
    <row r="2994" spans="2:7" ht="15.75" x14ac:dyDescent="0.25">
      <c r="B2994" s="5"/>
      <c r="C2994" s="5"/>
      <c r="D2994" s="5"/>
      <c r="E2994" s="5"/>
      <c r="F2994" s="5"/>
      <c r="G2994" s="5"/>
    </row>
    <row r="2995" spans="2:7" ht="15.75" x14ac:dyDescent="0.25">
      <c r="B2995" s="5"/>
      <c r="C2995" s="5"/>
      <c r="D2995" s="5"/>
      <c r="E2995" s="5"/>
      <c r="F2995" s="5"/>
      <c r="G2995" s="5"/>
    </row>
    <row r="2996" spans="2:7" ht="15.75" x14ac:dyDescent="0.25">
      <c r="B2996" s="5"/>
      <c r="C2996" s="5"/>
      <c r="D2996" s="5"/>
      <c r="E2996" s="5"/>
      <c r="F2996" s="5"/>
      <c r="G2996" s="5"/>
    </row>
    <row r="2997" spans="2:7" ht="15.75" x14ac:dyDescent="0.25">
      <c r="B2997" s="5"/>
      <c r="C2997" s="5"/>
      <c r="D2997" s="5"/>
      <c r="E2997" s="5"/>
      <c r="F2997" s="5"/>
      <c r="G2997" s="5"/>
    </row>
    <row r="2998" spans="2:7" ht="15.75" x14ac:dyDescent="0.25">
      <c r="B2998" s="5"/>
      <c r="C2998" s="5"/>
      <c r="D2998" s="5"/>
      <c r="E2998" s="5"/>
      <c r="F2998" s="5"/>
      <c r="G2998" s="5"/>
    </row>
    <row r="2999" spans="2:7" ht="15.75" x14ac:dyDescent="0.25">
      <c r="B2999" s="5"/>
      <c r="C2999" s="5"/>
      <c r="D2999" s="5"/>
      <c r="E2999" s="5"/>
      <c r="F2999" s="5"/>
      <c r="G2999" s="5"/>
    </row>
    <row r="3000" spans="2:7" ht="15.75" x14ac:dyDescent="0.25">
      <c r="B3000" s="5"/>
      <c r="C3000" s="5"/>
      <c r="D3000" s="5"/>
      <c r="E3000" s="5"/>
      <c r="F3000" s="5"/>
      <c r="G3000" s="5"/>
    </row>
    <row r="3001" spans="2:7" ht="15.75" x14ac:dyDescent="0.25">
      <c r="B3001" s="5"/>
      <c r="C3001" s="5"/>
      <c r="D3001" s="5"/>
      <c r="E3001" s="5"/>
      <c r="F3001" s="5"/>
      <c r="G3001" s="5"/>
    </row>
    <row r="3002" spans="2:7" ht="15.75" x14ac:dyDescent="0.25">
      <c r="B3002" s="5"/>
      <c r="C3002" s="5"/>
      <c r="D3002" s="5"/>
      <c r="E3002" s="5"/>
      <c r="F3002" s="5"/>
      <c r="G3002" s="5"/>
    </row>
    <row r="3003" spans="2:7" ht="15.75" x14ac:dyDescent="0.25">
      <c r="B3003" s="5"/>
      <c r="C3003" s="5"/>
      <c r="D3003" s="5"/>
      <c r="E3003" s="5"/>
      <c r="F3003" s="5"/>
      <c r="G3003" s="5"/>
    </row>
    <row r="3004" spans="2:7" ht="15.75" x14ac:dyDescent="0.25">
      <c r="B3004" s="5"/>
      <c r="C3004" s="5"/>
      <c r="D3004" s="5"/>
      <c r="E3004" s="5"/>
      <c r="F3004" s="5"/>
      <c r="G3004" s="5"/>
    </row>
    <row r="3005" spans="2:7" ht="15.75" x14ac:dyDescent="0.25">
      <c r="B3005" s="5"/>
      <c r="C3005" s="5"/>
      <c r="D3005" s="5"/>
      <c r="E3005" s="5"/>
      <c r="F3005" s="5"/>
      <c r="G3005" s="5"/>
    </row>
    <row r="3006" spans="2:7" ht="15.75" x14ac:dyDescent="0.25">
      <c r="B3006" s="5"/>
      <c r="C3006" s="5"/>
      <c r="D3006" s="5"/>
      <c r="E3006" s="5"/>
      <c r="F3006" s="5"/>
      <c r="G3006" s="5"/>
    </row>
    <row r="3007" spans="2:7" ht="15.75" x14ac:dyDescent="0.25">
      <c r="B3007" s="5"/>
      <c r="C3007" s="5"/>
      <c r="D3007" s="5"/>
      <c r="E3007" s="5"/>
      <c r="F3007" s="5"/>
      <c r="G3007" s="5"/>
    </row>
    <row r="3008" spans="2:7" ht="15.75" x14ac:dyDescent="0.25">
      <c r="B3008" s="5"/>
      <c r="C3008" s="5"/>
      <c r="D3008" s="5"/>
      <c r="E3008" s="5"/>
      <c r="F3008" s="5"/>
      <c r="G3008" s="5"/>
    </row>
    <row r="3009" spans="2:7" ht="15.75" x14ac:dyDescent="0.25">
      <c r="B3009" s="5"/>
      <c r="C3009" s="5"/>
      <c r="D3009" s="5"/>
      <c r="E3009" s="5"/>
      <c r="F3009" s="5"/>
      <c r="G3009" s="5"/>
    </row>
    <row r="3010" spans="2:7" ht="15.75" x14ac:dyDescent="0.25">
      <c r="B3010" s="5"/>
      <c r="C3010" s="5"/>
      <c r="D3010" s="5"/>
      <c r="E3010" s="5"/>
      <c r="F3010" s="5"/>
      <c r="G3010" s="5"/>
    </row>
    <row r="3011" spans="2:7" ht="15.75" x14ac:dyDescent="0.25">
      <c r="B3011" s="5"/>
      <c r="C3011" s="5"/>
      <c r="D3011" s="5"/>
      <c r="E3011" s="5"/>
      <c r="F3011" s="5"/>
      <c r="G3011" s="5"/>
    </row>
    <row r="3012" spans="2:7" ht="15.75" x14ac:dyDescent="0.25">
      <c r="B3012" s="5"/>
      <c r="C3012" s="5"/>
      <c r="D3012" s="5"/>
      <c r="E3012" s="5"/>
      <c r="F3012" s="5"/>
      <c r="G3012" s="5"/>
    </row>
    <row r="3013" spans="2:7" ht="15.75" x14ac:dyDescent="0.25">
      <c r="B3013" s="5"/>
      <c r="C3013" s="5"/>
      <c r="D3013" s="5"/>
      <c r="E3013" s="5"/>
      <c r="F3013" s="5"/>
      <c r="G3013" s="5"/>
    </row>
    <row r="3014" spans="2:7" ht="15.75" x14ac:dyDescent="0.25">
      <c r="B3014" s="5"/>
      <c r="C3014" s="5"/>
      <c r="D3014" s="5"/>
      <c r="E3014" s="5"/>
      <c r="F3014" s="5"/>
      <c r="G3014" s="5"/>
    </row>
    <row r="3015" spans="2:7" ht="15.75" x14ac:dyDescent="0.25">
      <c r="B3015" s="5"/>
      <c r="C3015" s="5"/>
      <c r="D3015" s="5"/>
      <c r="E3015" s="5"/>
      <c r="F3015" s="5"/>
      <c r="G3015" s="5"/>
    </row>
    <row r="3016" spans="2:7" ht="15.75" x14ac:dyDescent="0.25">
      <c r="B3016" s="5"/>
      <c r="C3016" s="5"/>
      <c r="D3016" s="5"/>
      <c r="E3016" s="5"/>
      <c r="F3016" s="5"/>
      <c r="G3016" s="5"/>
    </row>
    <row r="3017" spans="2:7" ht="15.75" x14ac:dyDescent="0.25">
      <c r="B3017" s="5"/>
      <c r="C3017" s="5"/>
      <c r="D3017" s="5"/>
      <c r="E3017" s="5"/>
      <c r="F3017" s="5"/>
      <c r="G3017" s="5"/>
    </row>
    <row r="3018" spans="2:7" ht="15.75" x14ac:dyDescent="0.25">
      <c r="B3018" s="5"/>
      <c r="C3018" s="5"/>
      <c r="D3018" s="5"/>
      <c r="E3018" s="5"/>
      <c r="F3018" s="5"/>
      <c r="G3018" s="5"/>
    </row>
    <row r="3019" spans="2:7" ht="15.75" x14ac:dyDescent="0.25">
      <c r="B3019" s="5"/>
      <c r="C3019" s="5"/>
      <c r="D3019" s="5"/>
      <c r="E3019" s="5"/>
      <c r="F3019" s="5"/>
      <c r="G3019" s="5"/>
    </row>
    <row r="3020" spans="2:7" ht="15.75" x14ac:dyDescent="0.25">
      <c r="B3020" s="5"/>
      <c r="C3020" s="5"/>
      <c r="D3020" s="5"/>
      <c r="E3020" s="5"/>
      <c r="F3020" s="5"/>
      <c r="G3020" s="5"/>
    </row>
    <row r="3021" spans="2:7" ht="15.75" x14ac:dyDescent="0.25">
      <c r="B3021" s="5"/>
      <c r="C3021" s="5"/>
      <c r="D3021" s="5"/>
      <c r="E3021" s="5"/>
      <c r="F3021" s="5"/>
      <c r="G3021" s="5"/>
    </row>
    <row r="3022" spans="2:7" ht="15.75" x14ac:dyDescent="0.25">
      <c r="B3022" s="5"/>
      <c r="C3022" s="5"/>
      <c r="D3022" s="5"/>
      <c r="E3022" s="5"/>
      <c r="F3022" s="5"/>
      <c r="G3022" s="5"/>
    </row>
    <row r="3023" spans="2:7" ht="15.75" x14ac:dyDescent="0.25">
      <c r="B3023" s="5"/>
      <c r="C3023" s="5"/>
      <c r="D3023" s="5"/>
      <c r="E3023" s="5"/>
      <c r="F3023" s="5"/>
      <c r="G3023" s="5"/>
    </row>
    <row r="3024" spans="2:7" ht="15.75" x14ac:dyDescent="0.25">
      <c r="B3024" s="5"/>
      <c r="C3024" s="5"/>
      <c r="D3024" s="5"/>
      <c r="E3024" s="5"/>
      <c r="F3024" s="5"/>
      <c r="G3024" s="5"/>
    </row>
    <row r="3025" spans="2:7" ht="15.75" x14ac:dyDescent="0.25">
      <c r="B3025" s="5"/>
      <c r="C3025" s="5"/>
      <c r="D3025" s="5"/>
      <c r="E3025" s="5"/>
      <c r="F3025" s="5"/>
      <c r="G3025" s="5"/>
    </row>
    <row r="3026" spans="2:7" ht="15.75" x14ac:dyDescent="0.25">
      <c r="B3026" s="5"/>
      <c r="C3026" s="5"/>
      <c r="D3026" s="5"/>
      <c r="E3026" s="5"/>
      <c r="F3026" s="5"/>
      <c r="G3026" s="5"/>
    </row>
    <row r="3027" spans="2:7" ht="15.75" x14ac:dyDescent="0.25">
      <c r="B3027" s="5"/>
      <c r="C3027" s="5"/>
      <c r="D3027" s="5"/>
      <c r="E3027" s="5"/>
      <c r="F3027" s="5"/>
      <c r="G3027" s="5"/>
    </row>
    <row r="3028" spans="2:7" ht="15.75" x14ac:dyDescent="0.25">
      <c r="B3028" s="5"/>
      <c r="C3028" s="5"/>
      <c r="D3028" s="5"/>
      <c r="E3028" s="5"/>
      <c r="F3028" s="5"/>
      <c r="G3028" s="5"/>
    </row>
    <row r="3029" spans="2:7" ht="15.75" x14ac:dyDescent="0.25">
      <c r="B3029" s="5"/>
      <c r="C3029" s="5"/>
      <c r="D3029" s="5"/>
      <c r="E3029" s="5"/>
      <c r="F3029" s="5"/>
      <c r="G3029" s="5"/>
    </row>
    <row r="3030" spans="2:7" ht="15.75" x14ac:dyDescent="0.25">
      <c r="B3030" s="5"/>
      <c r="C3030" s="5"/>
      <c r="D3030" s="5"/>
      <c r="E3030" s="5"/>
      <c r="F3030" s="5"/>
      <c r="G3030" s="5"/>
    </row>
    <row r="3031" spans="2:7" ht="15.75" x14ac:dyDescent="0.25">
      <c r="B3031" s="5"/>
      <c r="C3031" s="5"/>
      <c r="D3031" s="5"/>
      <c r="E3031" s="5"/>
      <c r="F3031" s="5"/>
      <c r="G3031" s="5"/>
    </row>
    <row r="3032" spans="2:7" ht="15.75" x14ac:dyDescent="0.25">
      <c r="B3032" s="5"/>
      <c r="C3032" s="5"/>
      <c r="D3032" s="5"/>
      <c r="E3032" s="5"/>
      <c r="F3032" s="5"/>
      <c r="G3032" s="5"/>
    </row>
    <row r="3033" spans="2:7" ht="15.75" x14ac:dyDescent="0.25">
      <c r="B3033" s="5"/>
      <c r="C3033" s="5"/>
      <c r="D3033" s="5"/>
      <c r="E3033" s="5"/>
      <c r="F3033" s="5"/>
      <c r="G3033" s="5"/>
    </row>
    <row r="3034" spans="2:7" ht="15.75" x14ac:dyDescent="0.25">
      <c r="B3034" s="5"/>
      <c r="C3034" s="5"/>
      <c r="D3034" s="5"/>
      <c r="E3034" s="5"/>
      <c r="F3034" s="5"/>
      <c r="G3034" s="5"/>
    </row>
    <row r="3035" spans="2:7" ht="15.75" x14ac:dyDescent="0.25">
      <c r="B3035" s="5"/>
      <c r="C3035" s="5"/>
      <c r="D3035" s="5"/>
      <c r="E3035" s="5"/>
      <c r="F3035" s="5"/>
      <c r="G3035" s="5"/>
    </row>
    <row r="3036" spans="2:7" ht="15.75" x14ac:dyDescent="0.25">
      <c r="B3036" s="5"/>
      <c r="C3036" s="5"/>
      <c r="D3036" s="5"/>
      <c r="E3036" s="5"/>
      <c r="F3036" s="5"/>
      <c r="G3036" s="5"/>
    </row>
    <row r="3037" spans="2:7" ht="15.75" x14ac:dyDescent="0.25">
      <c r="B3037" s="5"/>
      <c r="C3037" s="5"/>
      <c r="D3037" s="5"/>
      <c r="E3037" s="5"/>
      <c r="F3037" s="5"/>
      <c r="G3037" s="5"/>
    </row>
    <row r="3038" spans="2:7" ht="15.75" x14ac:dyDescent="0.25">
      <c r="B3038" s="5"/>
      <c r="C3038" s="5"/>
      <c r="D3038" s="5"/>
      <c r="E3038" s="5"/>
      <c r="F3038" s="5"/>
      <c r="G3038" s="5"/>
    </row>
    <row r="3039" spans="2:7" ht="15.75" x14ac:dyDescent="0.25">
      <c r="B3039" s="5"/>
      <c r="C3039" s="5"/>
      <c r="D3039" s="5"/>
      <c r="E3039" s="5"/>
      <c r="F3039" s="5"/>
      <c r="G3039" s="5"/>
    </row>
    <row r="3040" spans="2:7" ht="15.75" x14ac:dyDescent="0.25">
      <c r="B3040" s="5"/>
      <c r="C3040" s="5"/>
      <c r="D3040" s="5"/>
      <c r="E3040" s="5"/>
      <c r="F3040" s="5"/>
      <c r="G3040" s="5"/>
    </row>
    <row r="3041" spans="2:7" ht="15.75" x14ac:dyDescent="0.25">
      <c r="B3041" s="5"/>
      <c r="C3041" s="5"/>
      <c r="D3041" s="5"/>
      <c r="E3041" s="5"/>
      <c r="F3041" s="5"/>
      <c r="G3041" s="5"/>
    </row>
    <row r="3042" spans="2:7" ht="15.75" x14ac:dyDescent="0.25">
      <c r="B3042" s="5"/>
      <c r="C3042" s="5"/>
      <c r="D3042" s="5"/>
      <c r="E3042" s="5"/>
      <c r="F3042" s="5"/>
      <c r="G3042" s="5"/>
    </row>
    <row r="3043" spans="2:7" ht="15.75" x14ac:dyDescent="0.25">
      <c r="B3043" s="5"/>
      <c r="C3043" s="5"/>
      <c r="D3043" s="5"/>
      <c r="E3043" s="5"/>
      <c r="F3043" s="5"/>
      <c r="G3043" s="5"/>
    </row>
    <row r="3044" spans="2:7" ht="15.75" x14ac:dyDescent="0.25">
      <c r="B3044" s="5"/>
      <c r="C3044" s="5"/>
      <c r="D3044" s="5"/>
      <c r="E3044" s="5"/>
      <c r="F3044" s="5"/>
      <c r="G3044" s="5"/>
    </row>
    <row r="3045" spans="2:7" ht="15.75" x14ac:dyDescent="0.25">
      <c r="B3045" s="5"/>
      <c r="C3045" s="5"/>
      <c r="D3045" s="5"/>
      <c r="E3045" s="5"/>
      <c r="F3045" s="5"/>
      <c r="G3045" s="5"/>
    </row>
    <row r="3046" spans="2:7" ht="15.75" x14ac:dyDescent="0.25">
      <c r="B3046" s="5"/>
      <c r="C3046" s="5"/>
      <c r="D3046" s="5"/>
      <c r="E3046" s="5"/>
      <c r="F3046" s="5"/>
      <c r="G3046" s="5"/>
    </row>
    <row r="3047" spans="2:7" ht="15.75" x14ac:dyDescent="0.25">
      <c r="B3047" s="5"/>
      <c r="C3047" s="5"/>
      <c r="D3047" s="5"/>
      <c r="E3047" s="5"/>
      <c r="F3047" s="5"/>
      <c r="G3047" s="5"/>
    </row>
    <row r="3048" spans="2:7" ht="15.75" x14ac:dyDescent="0.25">
      <c r="B3048" s="5"/>
      <c r="C3048" s="5"/>
      <c r="D3048" s="5"/>
      <c r="E3048" s="5"/>
      <c r="F3048" s="5"/>
      <c r="G3048" s="5"/>
    </row>
    <row r="3049" spans="2:7" ht="15.75" x14ac:dyDescent="0.25">
      <c r="B3049" s="5"/>
      <c r="C3049" s="5"/>
      <c r="D3049" s="5"/>
      <c r="E3049" s="5"/>
      <c r="F3049" s="5"/>
      <c r="G3049" s="5"/>
    </row>
    <row r="3050" spans="2:7" ht="15.75" x14ac:dyDescent="0.25">
      <c r="B3050" s="5"/>
      <c r="C3050" s="5"/>
      <c r="D3050" s="5"/>
      <c r="E3050" s="5"/>
      <c r="F3050" s="5"/>
      <c r="G3050" s="5"/>
    </row>
    <row r="3051" spans="2:7" ht="15.75" x14ac:dyDescent="0.25">
      <c r="B3051" s="5"/>
      <c r="C3051" s="5"/>
      <c r="D3051" s="5"/>
      <c r="E3051" s="5"/>
      <c r="F3051" s="5"/>
      <c r="G3051" s="5"/>
    </row>
    <row r="3052" spans="2:7" ht="15.75" x14ac:dyDescent="0.25">
      <c r="B3052" s="5"/>
      <c r="C3052" s="5"/>
      <c r="D3052" s="5"/>
      <c r="E3052" s="5"/>
      <c r="F3052" s="5"/>
      <c r="G3052" s="5"/>
    </row>
    <row r="3053" spans="2:7" ht="15.75" x14ac:dyDescent="0.25">
      <c r="B3053" s="5"/>
      <c r="C3053" s="5"/>
      <c r="D3053" s="5"/>
      <c r="E3053" s="5"/>
      <c r="F3053" s="5"/>
      <c r="G3053" s="5"/>
    </row>
    <row r="3054" spans="2:7" ht="15.75" x14ac:dyDescent="0.25">
      <c r="B3054" s="5"/>
      <c r="C3054" s="5"/>
      <c r="D3054" s="5"/>
      <c r="E3054" s="5"/>
      <c r="F3054" s="5"/>
      <c r="G3054" s="5"/>
    </row>
    <row r="3055" spans="2:7" ht="15.75" x14ac:dyDescent="0.25">
      <c r="B3055" s="5"/>
      <c r="C3055" s="5"/>
      <c r="D3055" s="5"/>
      <c r="E3055" s="5"/>
      <c r="F3055" s="5"/>
      <c r="G3055" s="5"/>
    </row>
    <row r="3056" spans="2:7" ht="15.75" x14ac:dyDescent="0.25">
      <c r="B3056" s="5"/>
      <c r="C3056" s="5"/>
      <c r="D3056" s="5"/>
      <c r="E3056" s="5"/>
      <c r="F3056" s="5"/>
      <c r="G3056" s="5"/>
    </row>
    <row r="3057" spans="2:7" ht="15.75" x14ac:dyDescent="0.25">
      <c r="B3057" s="5"/>
      <c r="C3057" s="5"/>
      <c r="D3057" s="5"/>
      <c r="E3057" s="5"/>
      <c r="F3057" s="5"/>
      <c r="G3057" s="5"/>
    </row>
    <row r="3058" spans="2:7" ht="15.75" x14ac:dyDescent="0.25">
      <c r="B3058" s="5"/>
      <c r="C3058" s="5"/>
      <c r="D3058" s="5"/>
      <c r="E3058" s="5"/>
      <c r="F3058" s="5"/>
      <c r="G3058" s="5"/>
    </row>
    <row r="3059" spans="2:7" ht="15.75" x14ac:dyDescent="0.25">
      <c r="B3059" s="5"/>
      <c r="C3059" s="5"/>
      <c r="D3059" s="5"/>
      <c r="E3059" s="5"/>
      <c r="F3059" s="5"/>
      <c r="G3059" s="5"/>
    </row>
    <row r="3060" spans="2:7" ht="15.75" x14ac:dyDescent="0.25">
      <c r="B3060" s="5"/>
      <c r="C3060" s="5"/>
      <c r="D3060" s="5"/>
      <c r="E3060" s="5"/>
      <c r="F3060" s="5"/>
      <c r="G3060" s="5"/>
    </row>
    <row r="3061" spans="2:7" ht="15.75" x14ac:dyDescent="0.25">
      <c r="B3061" s="5"/>
      <c r="C3061" s="5"/>
      <c r="D3061" s="5"/>
      <c r="E3061" s="5"/>
      <c r="F3061" s="5"/>
      <c r="G3061" s="5"/>
    </row>
    <row r="3062" spans="2:7" ht="15.75" x14ac:dyDescent="0.25">
      <c r="B3062" s="5"/>
      <c r="C3062" s="5"/>
      <c r="D3062" s="5"/>
      <c r="E3062" s="5"/>
      <c r="F3062" s="5"/>
      <c r="G3062" s="5"/>
    </row>
    <row r="3063" spans="2:7" ht="15.75" x14ac:dyDescent="0.25">
      <c r="B3063" s="5"/>
      <c r="C3063" s="5"/>
      <c r="D3063" s="5"/>
      <c r="E3063" s="5"/>
      <c r="F3063" s="5"/>
      <c r="G3063" s="5"/>
    </row>
    <row r="3064" spans="2:7" ht="15.75" x14ac:dyDescent="0.25">
      <c r="B3064" s="5"/>
      <c r="C3064" s="5"/>
      <c r="D3064" s="5"/>
      <c r="E3064" s="5"/>
      <c r="F3064" s="5"/>
      <c r="G3064" s="5"/>
    </row>
    <row r="3065" spans="2:7" ht="15.75" x14ac:dyDescent="0.25">
      <c r="B3065" s="5"/>
      <c r="C3065" s="5"/>
      <c r="D3065" s="5"/>
      <c r="E3065" s="5"/>
      <c r="F3065" s="5"/>
      <c r="G3065" s="5"/>
    </row>
    <row r="3066" spans="2:7" ht="15.75" x14ac:dyDescent="0.25">
      <c r="B3066" s="5"/>
      <c r="C3066" s="5"/>
      <c r="D3066" s="5"/>
      <c r="E3066" s="5"/>
      <c r="F3066" s="5"/>
      <c r="G3066" s="5"/>
    </row>
    <row r="3067" spans="2:7" ht="15.75" x14ac:dyDescent="0.25">
      <c r="B3067" s="5"/>
      <c r="C3067" s="5"/>
      <c r="D3067" s="5"/>
      <c r="E3067" s="5"/>
      <c r="F3067" s="5"/>
      <c r="G3067" s="5"/>
    </row>
    <row r="3068" spans="2:7" ht="15.75" x14ac:dyDescent="0.25">
      <c r="B3068" s="5"/>
      <c r="C3068" s="5"/>
      <c r="D3068" s="5"/>
      <c r="E3068" s="5"/>
      <c r="F3068" s="5"/>
      <c r="G3068" s="5"/>
    </row>
    <row r="3069" spans="2:7" ht="15.75" x14ac:dyDescent="0.25">
      <c r="B3069" s="5"/>
      <c r="C3069" s="5"/>
      <c r="D3069" s="5"/>
      <c r="E3069" s="5"/>
      <c r="F3069" s="5"/>
      <c r="G3069" s="5"/>
    </row>
    <row r="3070" spans="2:7" ht="15.75" x14ac:dyDescent="0.25">
      <c r="B3070" s="5"/>
      <c r="C3070" s="5"/>
      <c r="D3070" s="5"/>
      <c r="E3070" s="5"/>
      <c r="F3070" s="5"/>
      <c r="G3070" s="5"/>
    </row>
    <row r="3071" spans="2:7" ht="15.75" x14ac:dyDescent="0.25">
      <c r="B3071" s="5"/>
      <c r="C3071" s="5"/>
      <c r="D3071" s="5"/>
      <c r="E3071" s="5"/>
      <c r="F3071" s="5"/>
      <c r="G3071" s="5"/>
    </row>
    <row r="3072" spans="2:7" ht="15.75" x14ac:dyDescent="0.25">
      <c r="B3072" s="5"/>
      <c r="C3072" s="5"/>
      <c r="D3072" s="5"/>
      <c r="E3072" s="5"/>
      <c r="F3072" s="5"/>
      <c r="G3072" s="5"/>
    </row>
    <row r="3073" spans="2:7" ht="15.75" x14ac:dyDescent="0.25">
      <c r="B3073" s="5"/>
      <c r="C3073" s="5"/>
      <c r="D3073" s="5"/>
      <c r="E3073" s="5"/>
      <c r="F3073" s="5"/>
      <c r="G3073" s="5"/>
    </row>
    <row r="3074" spans="2:7" ht="15.75" x14ac:dyDescent="0.25">
      <c r="B3074" s="5"/>
      <c r="C3074" s="5"/>
      <c r="D3074" s="5"/>
      <c r="E3074" s="5"/>
      <c r="F3074" s="5"/>
      <c r="G3074" s="5"/>
    </row>
    <row r="3075" spans="2:7" ht="15.75" x14ac:dyDescent="0.25">
      <c r="B3075" s="5"/>
      <c r="C3075" s="5"/>
      <c r="D3075" s="5"/>
      <c r="E3075" s="5"/>
      <c r="F3075" s="5"/>
      <c r="G3075" s="5"/>
    </row>
    <row r="3076" spans="2:7" ht="15.75" x14ac:dyDescent="0.25">
      <c r="B3076" s="5"/>
      <c r="C3076" s="5"/>
      <c r="D3076" s="5"/>
      <c r="E3076" s="5"/>
      <c r="F3076" s="5"/>
      <c r="G3076" s="5"/>
    </row>
    <row r="3077" spans="2:7" ht="15.75" x14ac:dyDescent="0.25">
      <c r="B3077" s="5"/>
      <c r="C3077" s="5"/>
      <c r="D3077" s="5"/>
      <c r="E3077" s="5"/>
      <c r="F3077" s="5"/>
      <c r="G3077" s="5"/>
    </row>
    <row r="3078" spans="2:7" ht="15.75" x14ac:dyDescent="0.25">
      <c r="B3078" s="5"/>
      <c r="C3078" s="5"/>
      <c r="D3078" s="5"/>
      <c r="E3078" s="5"/>
      <c r="F3078" s="5"/>
      <c r="G3078" s="5"/>
    </row>
    <row r="3079" spans="2:7" ht="15.75" x14ac:dyDescent="0.25">
      <c r="B3079" s="5"/>
      <c r="C3079" s="5"/>
      <c r="D3079" s="5"/>
      <c r="E3079" s="5"/>
      <c r="F3079" s="5"/>
      <c r="G3079" s="5"/>
    </row>
    <row r="3080" spans="2:7" ht="15.75" x14ac:dyDescent="0.25">
      <c r="B3080" s="5"/>
      <c r="C3080" s="5"/>
      <c r="D3080" s="5"/>
      <c r="E3080" s="5"/>
      <c r="F3080" s="5"/>
      <c r="G3080" s="5"/>
    </row>
    <row r="3081" spans="2:7" ht="15.75" x14ac:dyDescent="0.25">
      <c r="B3081" s="5"/>
      <c r="C3081" s="5"/>
      <c r="D3081" s="5"/>
      <c r="E3081" s="5"/>
      <c r="F3081" s="5"/>
      <c r="G3081" s="5"/>
    </row>
    <row r="3082" spans="2:7" ht="15.75" x14ac:dyDescent="0.25">
      <c r="B3082" s="5"/>
      <c r="C3082" s="5"/>
      <c r="D3082" s="5"/>
      <c r="E3082" s="5"/>
      <c r="F3082" s="5"/>
      <c r="G3082" s="5"/>
    </row>
    <row r="3083" spans="2:7" ht="15.75" x14ac:dyDescent="0.25">
      <c r="B3083" s="5"/>
      <c r="C3083" s="5"/>
      <c r="D3083" s="5"/>
      <c r="E3083" s="5"/>
      <c r="F3083" s="5"/>
      <c r="G3083" s="5"/>
    </row>
    <row r="3084" spans="2:7" ht="15.75" x14ac:dyDescent="0.25">
      <c r="B3084" s="5"/>
      <c r="C3084" s="5"/>
      <c r="D3084" s="5"/>
      <c r="E3084" s="5"/>
      <c r="F3084" s="5"/>
      <c r="G3084" s="5"/>
    </row>
    <row r="3085" spans="2:7" ht="15.75" x14ac:dyDescent="0.25">
      <c r="B3085" s="5"/>
      <c r="C3085" s="5"/>
      <c r="D3085" s="5"/>
      <c r="E3085" s="5"/>
      <c r="F3085" s="5"/>
      <c r="G3085" s="5"/>
    </row>
    <row r="3086" spans="2:7" ht="15.75" x14ac:dyDescent="0.25">
      <c r="B3086" s="5"/>
      <c r="C3086" s="5"/>
      <c r="D3086" s="5"/>
      <c r="E3086" s="5"/>
      <c r="F3086" s="5"/>
      <c r="G3086" s="5"/>
    </row>
    <row r="3087" spans="2:7" ht="15.75" x14ac:dyDescent="0.25">
      <c r="B3087" s="5"/>
      <c r="C3087" s="5"/>
      <c r="D3087" s="5"/>
      <c r="E3087" s="5"/>
      <c r="F3087" s="5"/>
      <c r="G3087" s="5"/>
    </row>
    <row r="3088" spans="2:7" ht="15.75" x14ac:dyDescent="0.25">
      <c r="B3088" s="5"/>
      <c r="C3088" s="5"/>
      <c r="D3088" s="5"/>
      <c r="E3088" s="5"/>
      <c r="F3088" s="5"/>
      <c r="G3088" s="5"/>
    </row>
    <row r="3089" spans="2:7" ht="15.75" x14ac:dyDescent="0.25">
      <c r="B3089" s="5"/>
      <c r="C3089" s="5"/>
      <c r="D3089" s="5"/>
      <c r="E3089" s="5"/>
      <c r="F3089" s="5"/>
      <c r="G3089" s="5"/>
    </row>
    <row r="3090" spans="2:7" ht="15.75" x14ac:dyDescent="0.25">
      <c r="B3090" s="5"/>
      <c r="C3090" s="5"/>
      <c r="D3090" s="5"/>
      <c r="E3090" s="5"/>
      <c r="F3090" s="5"/>
      <c r="G3090" s="5"/>
    </row>
    <row r="3091" spans="2:7" ht="15.75" x14ac:dyDescent="0.25">
      <c r="B3091" s="5"/>
      <c r="C3091" s="5"/>
      <c r="D3091" s="5"/>
      <c r="E3091" s="5"/>
      <c r="F3091" s="5"/>
      <c r="G3091" s="5"/>
    </row>
    <row r="3092" spans="2:7" ht="15.75" x14ac:dyDescent="0.25">
      <c r="B3092" s="5"/>
      <c r="C3092" s="5"/>
      <c r="D3092" s="5"/>
      <c r="E3092" s="5"/>
      <c r="F3092" s="5"/>
      <c r="G3092" s="5"/>
    </row>
    <row r="3093" spans="2:7" ht="15.75" x14ac:dyDescent="0.25">
      <c r="B3093" s="5"/>
      <c r="C3093" s="5"/>
      <c r="D3093" s="5"/>
      <c r="E3093" s="5"/>
      <c r="F3093" s="5"/>
      <c r="G3093" s="5"/>
    </row>
    <row r="3094" spans="2:7" ht="15.75" x14ac:dyDescent="0.25">
      <c r="B3094" s="5"/>
      <c r="C3094" s="5"/>
      <c r="D3094" s="5"/>
      <c r="E3094" s="5"/>
      <c r="F3094" s="5"/>
      <c r="G3094" s="5"/>
    </row>
    <row r="3095" spans="2:7" ht="15.75" x14ac:dyDescent="0.25">
      <c r="B3095" s="5"/>
      <c r="C3095" s="5"/>
      <c r="D3095" s="5"/>
      <c r="E3095" s="5"/>
      <c r="F3095" s="5"/>
      <c r="G3095" s="5"/>
    </row>
    <row r="3096" spans="2:7" ht="15.75" x14ac:dyDescent="0.25">
      <c r="B3096" s="5"/>
      <c r="C3096" s="5"/>
      <c r="D3096" s="5"/>
      <c r="E3096" s="5"/>
      <c r="F3096" s="5"/>
      <c r="G3096" s="5"/>
    </row>
    <row r="3097" spans="2:7" ht="15.75" x14ac:dyDescent="0.25">
      <c r="B3097" s="5"/>
      <c r="C3097" s="5"/>
      <c r="D3097" s="5"/>
      <c r="E3097" s="5"/>
      <c r="F3097" s="5"/>
      <c r="G3097" s="5"/>
    </row>
    <row r="3098" spans="2:7" ht="15.75" x14ac:dyDescent="0.25">
      <c r="B3098" s="5"/>
      <c r="C3098" s="5"/>
      <c r="D3098" s="5"/>
      <c r="E3098" s="5"/>
      <c r="F3098" s="5"/>
      <c r="G3098" s="5"/>
    </row>
    <row r="3099" spans="2:7" ht="15.75" x14ac:dyDescent="0.25">
      <c r="B3099" s="5"/>
      <c r="C3099" s="5"/>
      <c r="D3099" s="5"/>
      <c r="E3099" s="5"/>
      <c r="F3099" s="5"/>
      <c r="G3099" s="5"/>
    </row>
    <row r="3100" spans="2:7" ht="15.75" x14ac:dyDescent="0.25">
      <c r="B3100" s="5"/>
      <c r="C3100" s="5"/>
      <c r="D3100" s="5"/>
      <c r="E3100" s="5"/>
      <c r="F3100" s="5"/>
      <c r="G3100" s="5"/>
    </row>
    <row r="3101" spans="2:7" ht="15.75" x14ac:dyDescent="0.25">
      <c r="B3101" s="5"/>
      <c r="C3101" s="5"/>
      <c r="D3101" s="5"/>
      <c r="E3101" s="5"/>
      <c r="F3101" s="5"/>
      <c r="G3101" s="5"/>
    </row>
    <row r="3102" spans="2:7" ht="15.75" x14ac:dyDescent="0.25">
      <c r="B3102" s="5"/>
      <c r="C3102" s="5"/>
      <c r="D3102" s="5"/>
      <c r="E3102" s="5"/>
      <c r="F3102" s="5"/>
      <c r="G3102" s="5"/>
    </row>
    <row r="3103" spans="2:7" ht="15.75" x14ac:dyDescent="0.25">
      <c r="B3103" s="5"/>
      <c r="C3103" s="5"/>
      <c r="D3103" s="5"/>
      <c r="E3103" s="5"/>
      <c r="F3103" s="5"/>
      <c r="G3103" s="5"/>
    </row>
    <row r="3104" spans="2:7" ht="15.75" x14ac:dyDescent="0.25">
      <c r="B3104" s="5"/>
      <c r="C3104" s="5"/>
      <c r="D3104" s="5"/>
      <c r="E3104" s="5"/>
      <c r="F3104" s="5"/>
      <c r="G3104" s="5"/>
    </row>
    <row r="3105" spans="2:7" ht="15.75" x14ac:dyDescent="0.25">
      <c r="B3105" s="5"/>
      <c r="C3105" s="5"/>
      <c r="D3105" s="5"/>
      <c r="E3105" s="5"/>
      <c r="F3105" s="5"/>
      <c r="G3105" s="5"/>
    </row>
    <row r="3106" spans="2:7" ht="15.75" x14ac:dyDescent="0.25">
      <c r="B3106" s="5"/>
      <c r="C3106" s="5"/>
      <c r="D3106" s="5"/>
      <c r="E3106" s="5"/>
      <c r="F3106" s="5"/>
      <c r="G3106" s="5"/>
    </row>
    <row r="3107" spans="2:7" ht="15.75" x14ac:dyDescent="0.25">
      <c r="B3107" s="5"/>
      <c r="C3107" s="5"/>
      <c r="D3107" s="5"/>
      <c r="E3107" s="5"/>
      <c r="F3107" s="5"/>
      <c r="G3107" s="5"/>
    </row>
    <row r="3108" spans="2:7" ht="15.75" x14ac:dyDescent="0.25">
      <c r="B3108" s="5"/>
      <c r="C3108" s="5"/>
      <c r="D3108" s="5"/>
      <c r="E3108" s="5"/>
      <c r="F3108" s="5"/>
      <c r="G3108" s="5"/>
    </row>
    <row r="3109" spans="2:7" ht="15.75" x14ac:dyDescent="0.25">
      <c r="B3109" s="5"/>
      <c r="C3109" s="5"/>
      <c r="D3109" s="5"/>
      <c r="E3109" s="5"/>
      <c r="F3109" s="5"/>
      <c r="G3109" s="5"/>
    </row>
    <row r="3110" spans="2:7" ht="15.75" x14ac:dyDescent="0.25">
      <c r="B3110" s="5"/>
      <c r="C3110" s="5"/>
      <c r="D3110" s="5"/>
      <c r="E3110" s="5"/>
      <c r="F3110" s="5"/>
      <c r="G3110" s="5"/>
    </row>
    <row r="3111" spans="2:7" ht="15.75" x14ac:dyDescent="0.25">
      <c r="B3111" s="5"/>
      <c r="C3111" s="5"/>
      <c r="D3111" s="5"/>
      <c r="E3111" s="5"/>
      <c r="F3111" s="5"/>
      <c r="G3111" s="5"/>
    </row>
    <row r="3112" spans="2:7" ht="15.75" x14ac:dyDescent="0.25">
      <c r="B3112" s="5"/>
      <c r="C3112" s="5"/>
      <c r="D3112" s="5"/>
      <c r="E3112" s="5"/>
      <c r="F3112" s="5"/>
      <c r="G3112" s="5"/>
    </row>
    <row r="3113" spans="2:7" ht="15.75" x14ac:dyDescent="0.25">
      <c r="B3113" s="5"/>
      <c r="C3113" s="5"/>
      <c r="D3113" s="5"/>
      <c r="E3113" s="5"/>
      <c r="F3113" s="5"/>
      <c r="G3113" s="5"/>
    </row>
    <row r="3114" spans="2:7" ht="15.75" x14ac:dyDescent="0.25">
      <c r="B3114" s="5"/>
      <c r="C3114" s="5"/>
      <c r="D3114" s="5"/>
      <c r="E3114" s="5"/>
      <c r="F3114" s="5"/>
      <c r="G3114" s="5"/>
    </row>
    <row r="3115" spans="2:7" ht="15.75" x14ac:dyDescent="0.25">
      <c r="B3115" s="5"/>
      <c r="C3115" s="5"/>
      <c r="D3115" s="5"/>
      <c r="E3115" s="5"/>
      <c r="F3115" s="5"/>
      <c r="G3115" s="5"/>
    </row>
    <row r="3116" spans="2:7" ht="15.75" x14ac:dyDescent="0.25">
      <c r="B3116" s="5"/>
      <c r="C3116" s="5"/>
      <c r="D3116" s="5"/>
      <c r="E3116" s="5"/>
      <c r="F3116" s="5"/>
      <c r="G3116" s="5"/>
    </row>
    <row r="3117" spans="2:7" ht="15.75" x14ac:dyDescent="0.25">
      <c r="B3117" s="5"/>
      <c r="C3117" s="5"/>
      <c r="D3117" s="5"/>
      <c r="E3117" s="5"/>
      <c r="F3117" s="5"/>
      <c r="G3117" s="5"/>
    </row>
    <row r="3118" spans="2:7" ht="15.75" x14ac:dyDescent="0.25">
      <c r="B3118" s="5"/>
      <c r="C3118" s="5"/>
      <c r="D3118" s="5"/>
      <c r="E3118" s="5"/>
      <c r="F3118" s="5"/>
      <c r="G3118" s="5"/>
    </row>
    <row r="3119" spans="2:7" ht="15.75" x14ac:dyDescent="0.25">
      <c r="B3119" s="5"/>
      <c r="C3119" s="5"/>
      <c r="D3119" s="5"/>
      <c r="E3119" s="5"/>
      <c r="F3119" s="5"/>
      <c r="G3119" s="5"/>
    </row>
    <row r="3120" spans="2:7" ht="15.75" x14ac:dyDescent="0.25">
      <c r="B3120" s="5"/>
      <c r="C3120" s="5"/>
      <c r="D3120" s="5"/>
      <c r="E3120" s="5"/>
      <c r="F3120" s="5"/>
      <c r="G3120" s="5"/>
    </row>
    <row r="3121" spans="2:7" ht="15.75" x14ac:dyDescent="0.25">
      <c r="B3121" s="5"/>
      <c r="C3121" s="5"/>
      <c r="D3121" s="5"/>
      <c r="E3121" s="5"/>
      <c r="F3121" s="5"/>
      <c r="G3121" s="5"/>
    </row>
    <row r="3122" spans="2:7" ht="15.75" x14ac:dyDescent="0.25">
      <c r="B3122" s="5"/>
      <c r="C3122" s="5"/>
      <c r="D3122" s="5"/>
      <c r="E3122" s="5"/>
      <c r="F3122" s="5"/>
      <c r="G3122" s="5"/>
    </row>
    <row r="3123" spans="2:7" ht="15.75" x14ac:dyDescent="0.25">
      <c r="B3123" s="5"/>
      <c r="C3123" s="5"/>
      <c r="D3123" s="5"/>
      <c r="E3123" s="5"/>
      <c r="F3123" s="5"/>
      <c r="G3123" s="5"/>
    </row>
    <row r="3124" spans="2:7" ht="15.75" x14ac:dyDescent="0.25">
      <c r="B3124" s="5"/>
      <c r="C3124" s="5"/>
      <c r="D3124" s="5"/>
      <c r="E3124" s="5"/>
      <c r="F3124" s="5"/>
      <c r="G3124" s="5"/>
    </row>
    <row r="3125" spans="2:7" ht="15.75" x14ac:dyDescent="0.25">
      <c r="B3125" s="5"/>
      <c r="C3125" s="5"/>
      <c r="D3125" s="5"/>
      <c r="E3125" s="5"/>
      <c r="F3125" s="5"/>
      <c r="G3125" s="5"/>
    </row>
    <row r="3126" spans="2:7" ht="15.75" x14ac:dyDescent="0.25">
      <c r="B3126" s="5"/>
      <c r="C3126" s="5"/>
      <c r="D3126" s="5"/>
      <c r="E3126" s="5"/>
      <c r="F3126" s="5"/>
      <c r="G3126" s="5"/>
    </row>
    <row r="3127" spans="2:7" ht="15.75" x14ac:dyDescent="0.25">
      <c r="B3127" s="5"/>
      <c r="C3127" s="5"/>
      <c r="D3127" s="5"/>
      <c r="E3127" s="5"/>
      <c r="F3127" s="5"/>
      <c r="G3127" s="5"/>
    </row>
    <row r="3128" spans="2:7" ht="15.75" x14ac:dyDescent="0.25">
      <c r="B3128" s="5"/>
      <c r="C3128" s="5"/>
      <c r="D3128" s="5"/>
      <c r="E3128" s="5"/>
      <c r="F3128" s="5"/>
      <c r="G3128" s="5"/>
    </row>
    <row r="3129" spans="2:7" ht="15.75" x14ac:dyDescent="0.25">
      <c r="B3129" s="5"/>
      <c r="C3129" s="5"/>
      <c r="D3129" s="5"/>
      <c r="E3129" s="5"/>
      <c r="F3129" s="5"/>
      <c r="G3129" s="5"/>
    </row>
    <row r="3130" spans="2:7" ht="15.75" x14ac:dyDescent="0.25">
      <c r="B3130" s="5"/>
      <c r="C3130" s="5"/>
      <c r="D3130" s="5"/>
      <c r="E3130" s="5"/>
      <c r="F3130" s="5"/>
      <c r="G3130" s="5"/>
    </row>
    <row r="3131" spans="2:7" ht="15.75" x14ac:dyDescent="0.25">
      <c r="B3131" s="5"/>
      <c r="C3131" s="5"/>
      <c r="D3131" s="5"/>
      <c r="E3131" s="5"/>
      <c r="F3131" s="5"/>
      <c r="G3131" s="5"/>
    </row>
    <row r="3132" spans="2:7" ht="15.75" x14ac:dyDescent="0.25">
      <c r="B3132" s="5"/>
      <c r="C3132" s="5"/>
      <c r="D3132" s="5"/>
      <c r="E3132" s="5"/>
      <c r="F3132" s="5"/>
      <c r="G3132" s="5"/>
    </row>
    <row r="3133" spans="2:7" ht="15.75" x14ac:dyDescent="0.25">
      <c r="B3133" s="5"/>
      <c r="C3133" s="5"/>
      <c r="D3133" s="5"/>
      <c r="E3133" s="5"/>
      <c r="F3133" s="5"/>
      <c r="G3133" s="5"/>
    </row>
    <row r="3134" spans="2:7" ht="15.75" x14ac:dyDescent="0.25">
      <c r="B3134" s="5"/>
      <c r="C3134" s="5"/>
      <c r="D3134" s="5"/>
      <c r="E3134" s="5"/>
      <c r="F3134" s="5"/>
      <c r="G3134" s="5"/>
    </row>
    <row r="3135" spans="2:7" ht="15.75" x14ac:dyDescent="0.25">
      <c r="B3135" s="5"/>
      <c r="C3135" s="5"/>
      <c r="D3135" s="5"/>
      <c r="E3135" s="5"/>
      <c r="F3135" s="5"/>
      <c r="G3135" s="5"/>
    </row>
    <row r="3136" spans="2:7" ht="15.75" x14ac:dyDescent="0.25">
      <c r="B3136" s="5"/>
      <c r="C3136" s="5"/>
      <c r="D3136" s="5"/>
      <c r="E3136" s="5"/>
      <c r="F3136" s="5"/>
      <c r="G3136" s="5"/>
    </row>
    <row r="3137" spans="2:7" ht="15.75" x14ac:dyDescent="0.25">
      <c r="B3137" s="5"/>
      <c r="C3137" s="5"/>
      <c r="D3137" s="5"/>
      <c r="E3137" s="5"/>
      <c r="F3137" s="5"/>
      <c r="G3137" s="5"/>
    </row>
    <row r="3138" spans="2:7" ht="15.75" x14ac:dyDescent="0.25">
      <c r="B3138" s="5"/>
      <c r="C3138" s="5"/>
      <c r="D3138" s="5"/>
      <c r="E3138" s="5"/>
      <c r="F3138" s="5"/>
      <c r="G3138" s="5"/>
    </row>
    <row r="3139" spans="2:7" ht="15.75" x14ac:dyDescent="0.25">
      <c r="B3139" s="5"/>
      <c r="C3139" s="5"/>
      <c r="D3139" s="5"/>
      <c r="E3139" s="5"/>
      <c r="F3139" s="5"/>
      <c r="G3139" s="5"/>
    </row>
    <row r="3140" spans="2:7" ht="15.75" x14ac:dyDescent="0.25">
      <c r="B3140" s="5"/>
      <c r="C3140" s="5"/>
      <c r="D3140" s="5"/>
      <c r="E3140" s="5"/>
      <c r="F3140" s="5"/>
      <c r="G3140" s="5"/>
    </row>
    <row r="3141" spans="2:7" ht="15.75" x14ac:dyDescent="0.25">
      <c r="B3141" s="5"/>
      <c r="C3141" s="5"/>
      <c r="D3141" s="5"/>
      <c r="E3141" s="5"/>
      <c r="F3141" s="5"/>
      <c r="G3141" s="5"/>
    </row>
    <row r="3142" spans="2:7" ht="15.75" x14ac:dyDescent="0.25">
      <c r="B3142" s="5"/>
      <c r="C3142" s="5"/>
      <c r="D3142" s="5"/>
      <c r="E3142" s="5"/>
      <c r="F3142" s="5"/>
      <c r="G3142" s="5"/>
    </row>
    <row r="3143" spans="2:7" ht="15.75" x14ac:dyDescent="0.25">
      <c r="B3143" s="5"/>
      <c r="C3143" s="5"/>
      <c r="D3143" s="5"/>
      <c r="E3143" s="5"/>
      <c r="F3143" s="5"/>
      <c r="G3143" s="5"/>
    </row>
    <row r="3144" spans="2:7" ht="15.75" x14ac:dyDescent="0.25">
      <c r="B3144" s="5"/>
      <c r="C3144" s="5"/>
      <c r="D3144" s="5"/>
      <c r="E3144" s="5"/>
      <c r="F3144" s="5"/>
      <c r="G3144" s="5"/>
    </row>
    <row r="3145" spans="2:7" ht="15.75" x14ac:dyDescent="0.25">
      <c r="B3145" s="5"/>
      <c r="C3145" s="5"/>
      <c r="D3145" s="5"/>
      <c r="E3145" s="5"/>
      <c r="F3145" s="5"/>
      <c r="G3145" s="5"/>
    </row>
    <row r="3146" spans="2:7" ht="15.75" x14ac:dyDescent="0.25">
      <c r="B3146" s="5"/>
      <c r="C3146" s="5"/>
      <c r="D3146" s="5"/>
      <c r="E3146" s="5"/>
      <c r="F3146" s="5"/>
      <c r="G3146" s="5"/>
    </row>
    <row r="3147" spans="2:7" ht="15.75" x14ac:dyDescent="0.25">
      <c r="B3147" s="5"/>
      <c r="C3147" s="5"/>
      <c r="D3147" s="5"/>
      <c r="E3147" s="5"/>
      <c r="F3147" s="5"/>
      <c r="G3147" s="5"/>
    </row>
    <row r="3148" spans="2:7" ht="15.75" x14ac:dyDescent="0.25">
      <c r="B3148" s="5"/>
      <c r="C3148" s="5"/>
      <c r="D3148" s="5"/>
      <c r="E3148" s="5"/>
      <c r="F3148" s="5"/>
      <c r="G3148" s="5"/>
    </row>
    <row r="3149" spans="2:7" ht="15.75" x14ac:dyDescent="0.25">
      <c r="B3149" s="5"/>
      <c r="C3149" s="5"/>
      <c r="D3149" s="5"/>
      <c r="E3149" s="5"/>
      <c r="F3149" s="5"/>
      <c r="G3149" s="5"/>
    </row>
    <row r="3150" spans="2:7" ht="15.75" x14ac:dyDescent="0.25">
      <c r="B3150" s="5"/>
      <c r="C3150" s="5"/>
      <c r="D3150" s="5"/>
      <c r="E3150" s="5"/>
      <c r="F3150" s="5"/>
      <c r="G3150" s="5"/>
    </row>
    <row r="3151" spans="2:7" ht="15.75" x14ac:dyDescent="0.25">
      <c r="B3151" s="5"/>
      <c r="C3151" s="5"/>
      <c r="D3151" s="5"/>
      <c r="E3151" s="5"/>
      <c r="F3151" s="5"/>
      <c r="G3151" s="5"/>
    </row>
    <row r="3152" spans="2:7" ht="15.75" x14ac:dyDescent="0.25">
      <c r="B3152" s="5"/>
      <c r="C3152" s="5"/>
      <c r="D3152" s="5"/>
      <c r="E3152" s="5"/>
      <c r="F3152" s="5"/>
      <c r="G3152" s="5"/>
    </row>
    <row r="3153" spans="2:7" ht="15.75" x14ac:dyDescent="0.25">
      <c r="B3153" s="5"/>
      <c r="C3153" s="5"/>
      <c r="D3153" s="5"/>
      <c r="E3153" s="5"/>
      <c r="F3153" s="5"/>
      <c r="G3153" s="5"/>
    </row>
    <row r="3154" spans="2:7" ht="15.75" x14ac:dyDescent="0.25">
      <c r="B3154" s="5"/>
      <c r="C3154" s="5"/>
      <c r="D3154" s="5"/>
      <c r="E3154" s="5"/>
      <c r="F3154" s="5"/>
      <c r="G3154" s="5"/>
    </row>
    <row r="3155" spans="2:7" ht="15.75" x14ac:dyDescent="0.25">
      <c r="B3155" s="5"/>
      <c r="C3155" s="5"/>
      <c r="D3155" s="5"/>
      <c r="E3155" s="5"/>
      <c r="F3155" s="5"/>
      <c r="G3155" s="5"/>
    </row>
    <row r="3156" spans="2:7" ht="15.75" x14ac:dyDescent="0.25">
      <c r="B3156" s="5"/>
      <c r="C3156" s="5"/>
      <c r="D3156" s="5"/>
      <c r="E3156" s="5"/>
      <c r="F3156" s="5"/>
      <c r="G3156" s="5"/>
    </row>
    <row r="3157" spans="2:7" ht="15.75" x14ac:dyDescent="0.25">
      <c r="B3157" s="5"/>
      <c r="C3157" s="5"/>
      <c r="D3157" s="5"/>
      <c r="E3157" s="5"/>
      <c r="F3157" s="5"/>
      <c r="G3157" s="5"/>
    </row>
    <row r="3158" spans="2:7" ht="15.75" x14ac:dyDescent="0.25">
      <c r="B3158" s="5"/>
      <c r="C3158" s="5"/>
      <c r="D3158" s="5"/>
      <c r="E3158" s="5"/>
      <c r="F3158" s="5"/>
      <c r="G3158" s="5"/>
    </row>
    <row r="3159" spans="2:7" ht="15.75" x14ac:dyDescent="0.25">
      <c r="B3159" s="5"/>
      <c r="C3159" s="5"/>
      <c r="D3159" s="5"/>
      <c r="E3159" s="5"/>
      <c r="F3159" s="5"/>
      <c r="G3159" s="5"/>
    </row>
    <row r="3160" spans="2:7" ht="15.75" x14ac:dyDescent="0.25">
      <c r="B3160" s="5"/>
      <c r="C3160" s="5"/>
      <c r="D3160" s="5"/>
      <c r="E3160" s="5"/>
      <c r="F3160" s="5"/>
      <c r="G3160" s="5"/>
    </row>
    <row r="3161" spans="2:7" ht="15.75" x14ac:dyDescent="0.25">
      <c r="B3161" s="5"/>
      <c r="C3161" s="5"/>
      <c r="D3161" s="5"/>
      <c r="E3161" s="5"/>
      <c r="F3161" s="5"/>
      <c r="G3161" s="5"/>
    </row>
    <row r="3162" spans="2:7" ht="15.75" x14ac:dyDescent="0.25">
      <c r="B3162" s="5"/>
      <c r="C3162" s="5"/>
      <c r="D3162" s="5"/>
      <c r="E3162" s="5"/>
      <c r="F3162" s="5"/>
      <c r="G3162" s="5"/>
    </row>
    <row r="3163" spans="2:7" ht="15.75" x14ac:dyDescent="0.25">
      <c r="B3163" s="5"/>
      <c r="C3163" s="5"/>
      <c r="D3163" s="5"/>
      <c r="E3163" s="5"/>
      <c r="F3163" s="5"/>
      <c r="G3163" s="5"/>
    </row>
    <row r="3164" spans="2:7" ht="15.75" x14ac:dyDescent="0.25">
      <c r="B3164" s="5"/>
      <c r="C3164" s="5"/>
      <c r="D3164" s="5"/>
      <c r="E3164" s="5"/>
      <c r="F3164" s="5"/>
      <c r="G3164" s="5"/>
    </row>
    <row r="3165" spans="2:7" ht="15.75" x14ac:dyDescent="0.25">
      <c r="B3165" s="5"/>
      <c r="C3165" s="5"/>
      <c r="D3165" s="5"/>
      <c r="E3165" s="5"/>
      <c r="F3165" s="5"/>
      <c r="G3165" s="5"/>
    </row>
    <row r="3166" spans="2:7" ht="15.75" x14ac:dyDescent="0.25">
      <c r="B3166" s="5"/>
      <c r="C3166" s="5"/>
      <c r="D3166" s="5"/>
      <c r="E3166" s="5"/>
      <c r="F3166" s="5"/>
      <c r="G3166" s="5"/>
    </row>
    <row r="3167" spans="2:7" ht="15.75" x14ac:dyDescent="0.25">
      <c r="B3167" s="5"/>
      <c r="C3167" s="5"/>
      <c r="D3167" s="5"/>
      <c r="E3167" s="5"/>
      <c r="F3167" s="5"/>
      <c r="G3167" s="5"/>
    </row>
    <row r="3168" spans="2:7" ht="15.75" x14ac:dyDescent="0.25">
      <c r="B3168" s="5"/>
      <c r="C3168" s="5"/>
      <c r="D3168" s="5"/>
      <c r="E3168" s="5"/>
      <c r="F3168" s="5"/>
      <c r="G3168" s="5"/>
    </row>
    <row r="3169" spans="2:7" ht="15.75" x14ac:dyDescent="0.25">
      <c r="B3169" s="5"/>
      <c r="C3169" s="5"/>
      <c r="D3169" s="5"/>
      <c r="E3169" s="5"/>
      <c r="F3169" s="5"/>
      <c r="G3169" s="5"/>
    </row>
    <row r="3170" spans="2:7" ht="15.75" x14ac:dyDescent="0.25">
      <c r="B3170" s="5"/>
      <c r="C3170" s="5"/>
      <c r="D3170" s="5"/>
      <c r="E3170" s="5"/>
      <c r="F3170" s="5"/>
      <c r="G3170" s="5"/>
    </row>
    <row r="3171" spans="2:7" ht="15.75" x14ac:dyDescent="0.25">
      <c r="B3171" s="5"/>
      <c r="C3171" s="5"/>
      <c r="D3171" s="5"/>
      <c r="E3171" s="5"/>
      <c r="F3171" s="5"/>
      <c r="G3171" s="5"/>
    </row>
    <row r="3172" spans="2:7" ht="15.75" x14ac:dyDescent="0.25">
      <c r="B3172" s="5"/>
      <c r="C3172" s="5"/>
      <c r="D3172" s="5"/>
      <c r="E3172" s="5"/>
      <c r="F3172" s="5"/>
      <c r="G3172" s="5"/>
    </row>
    <row r="3173" spans="2:7" ht="15.75" x14ac:dyDescent="0.25">
      <c r="B3173" s="5"/>
      <c r="C3173" s="5"/>
      <c r="D3173" s="5"/>
      <c r="E3173" s="5"/>
      <c r="F3173" s="5"/>
      <c r="G3173" s="5"/>
    </row>
    <row r="3174" spans="2:7" ht="15.75" x14ac:dyDescent="0.25">
      <c r="B3174" s="5"/>
      <c r="C3174" s="5"/>
      <c r="D3174" s="5"/>
      <c r="E3174" s="5"/>
      <c r="F3174" s="5"/>
      <c r="G3174" s="5"/>
    </row>
    <row r="3175" spans="2:7" ht="15.75" x14ac:dyDescent="0.25">
      <c r="B3175" s="5"/>
      <c r="C3175" s="5"/>
      <c r="D3175" s="5"/>
      <c r="E3175" s="5"/>
      <c r="F3175" s="5"/>
      <c r="G3175" s="5"/>
    </row>
    <row r="3176" spans="2:7" ht="15.75" x14ac:dyDescent="0.25">
      <c r="B3176" s="5"/>
      <c r="C3176" s="5"/>
      <c r="D3176" s="5"/>
      <c r="E3176" s="5"/>
      <c r="F3176" s="5"/>
      <c r="G3176" s="5"/>
    </row>
    <row r="3177" spans="2:7" ht="15.75" x14ac:dyDescent="0.25">
      <c r="B3177" s="5"/>
      <c r="C3177" s="5"/>
      <c r="D3177" s="5"/>
      <c r="E3177" s="5"/>
      <c r="F3177" s="5"/>
      <c r="G3177" s="5"/>
    </row>
    <row r="3178" spans="2:7" ht="15.75" x14ac:dyDescent="0.25">
      <c r="B3178" s="5"/>
      <c r="C3178" s="5"/>
      <c r="D3178" s="5"/>
      <c r="E3178" s="5"/>
      <c r="F3178" s="5"/>
      <c r="G3178" s="5"/>
    </row>
    <row r="3179" spans="2:7" ht="15.75" x14ac:dyDescent="0.25">
      <c r="B3179" s="5"/>
      <c r="C3179" s="5"/>
      <c r="D3179" s="5"/>
      <c r="E3179" s="5"/>
      <c r="F3179" s="5"/>
      <c r="G3179" s="5"/>
    </row>
    <row r="3180" spans="2:7" ht="15.75" x14ac:dyDescent="0.25">
      <c r="B3180" s="5"/>
      <c r="C3180" s="5"/>
      <c r="D3180" s="5"/>
      <c r="E3180" s="5"/>
      <c r="F3180" s="5"/>
      <c r="G3180" s="5"/>
    </row>
    <row r="3181" spans="2:7" ht="15.75" x14ac:dyDescent="0.25">
      <c r="B3181" s="5"/>
      <c r="C3181" s="5"/>
      <c r="D3181" s="5"/>
      <c r="E3181" s="5"/>
      <c r="F3181" s="5"/>
      <c r="G3181" s="5"/>
    </row>
    <row r="3182" spans="2:7" ht="15.75" x14ac:dyDescent="0.25">
      <c r="B3182" s="5"/>
      <c r="C3182" s="5"/>
      <c r="D3182" s="5"/>
      <c r="E3182" s="5"/>
      <c r="F3182" s="5"/>
      <c r="G3182" s="5"/>
    </row>
    <row r="3183" spans="2:7" ht="15.75" x14ac:dyDescent="0.25">
      <c r="B3183" s="5"/>
      <c r="C3183" s="5"/>
      <c r="D3183" s="5"/>
      <c r="E3183" s="5"/>
      <c r="F3183" s="5"/>
      <c r="G3183" s="5"/>
    </row>
    <row r="3184" spans="2:7" ht="15.75" x14ac:dyDescent="0.25">
      <c r="B3184" s="5"/>
      <c r="C3184" s="5"/>
      <c r="D3184" s="5"/>
      <c r="E3184" s="5"/>
      <c r="F3184" s="5"/>
      <c r="G3184" s="5"/>
    </row>
    <row r="3185" spans="2:7" ht="15.75" x14ac:dyDescent="0.25">
      <c r="B3185" s="5"/>
      <c r="C3185" s="5"/>
      <c r="D3185" s="5"/>
      <c r="E3185" s="5"/>
      <c r="F3185" s="5"/>
      <c r="G3185" s="5"/>
    </row>
    <row r="3186" spans="2:7" ht="15.75" x14ac:dyDescent="0.25">
      <c r="B3186" s="5"/>
      <c r="C3186" s="5"/>
      <c r="D3186" s="5"/>
      <c r="E3186" s="5"/>
      <c r="F3186" s="5"/>
      <c r="G3186" s="5"/>
    </row>
    <row r="3187" spans="2:7" ht="15.75" x14ac:dyDescent="0.25">
      <c r="B3187" s="5"/>
      <c r="C3187" s="5"/>
      <c r="D3187" s="5"/>
      <c r="E3187" s="5"/>
      <c r="F3187" s="5"/>
      <c r="G3187" s="5"/>
    </row>
    <row r="3188" spans="2:7" ht="15.75" x14ac:dyDescent="0.25">
      <c r="B3188" s="5"/>
      <c r="C3188" s="5"/>
      <c r="D3188" s="5"/>
      <c r="E3188" s="5"/>
      <c r="F3188" s="5"/>
      <c r="G3188" s="5"/>
    </row>
    <row r="3189" spans="2:7" ht="15.75" x14ac:dyDescent="0.25">
      <c r="B3189" s="5"/>
      <c r="C3189" s="5"/>
      <c r="D3189" s="5"/>
      <c r="E3189" s="5"/>
      <c r="F3189" s="5"/>
      <c r="G3189" s="5"/>
    </row>
    <row r="3190" spans="2:7" ht="15.75" x14ac:dyDescent="0.25">
      <c r="B3190" s="5"/>
      <c r="C3190" s="5"/>
      <c r="D3190" s="5"/>
      <c r="E3190" s="5"/>
      <c r="F3190" s="5"/>
      <c r="G3190" s="5"/>
    </row>
    <row r="3191" spans="2:7" ht="15.75" x14ac:dyDescent="0.25">
      <c r="B3191" s="5"/>
      <c r="C3191" s="5"/>
      <c r="D3191" s="5"/>
      <c r="E3191" s="5"/>
      <c r="F3191" s="5"/>
      <c r="G3191" s="5"/>
    </row>
    <row r="3192" spans="2:7" ht="15.75" x14ac:dyDescent="0.25">
      <c r="B3192" s="5"/>
      <c r="C3192" s="5"/>
      <c r="D3192" s="5"/>
      <c r="E3192" s="5"/>
      <c r="F3192" s="5"/>
      <c r="G3192" s="5"/>
    </row>
    <row r="3193" spans="2:7" ht="15.75" x14ac:dyDescent="0.25">
      <c r="B3193" s="5"/>
      <c r="C3193" s="5"/>
      <c r="D3193" s="5"/>
      <c r="E3193" s="5"/>
      <c r="F3193" s="5"/>
      <c r="G3193" s="5"/>
    </row>
    <row r="3194" spans="2:7" ht="15.75" x14ac:dyDescent="0.25">
      <c r="B3194" s="5"/>
      <c r="C3194" s="5"/>
      <c r="D3194" s="5"/>
      <c r="E3194" s="5"/>
      <c r="F3194" s="5"/>
      <c r="G3194" s="5"/>
    </row>
    <row r="3195" spans="2:7" ht="15.75" x14ac:dyDescent="0.25">
      <c r="B3195" s="5"/>
      <c r="C3195" s="5"/>
      <c r="D3195" s="5"/>
      <c r="E3195" s="5"/>
      <c r="F3195" s="5"/>
      <c r="G3195" s="5"/>
    </row>
    <row r="3196" spans="2:7" ht="15.75" x14ac:dyDescent="0.25">
      <c r="B3196" s="5"/>
      <c r="C3196" s="5"/>
      <c r="D3196" s="5"/>
      <c r="E3196" s="5"/>
      <c r="F3196" s="5"/>
      <c r="G3196" s="5"/>
    </row>
    <row r="3197" spans="2:7" ht="15.75" x14ac:dyDescent="0.25">
      <c r="B3197" s="5"/>
      <c r="C3197" s="5"/>
      <c r="D3197" s="5"/>
      <c r="E3197" s="5"/>
      <c r="F3197" s="5"/>
      <c r="G3197" s="5"/>
    </row>
    <row r="3198" spans="2:7" ht="15.75" x14ac:dyDescent="0.25">
      <c r="B3198" s="5"/>
      <c r="C3198" s="5"/>
      <c r="D3198" s="5"/>
      <c r="E3198" s="5"/>
      <c r="F3198" s="5"/>
      <c r="G3198" s="5"/>
    </row>
    <row r="3199" spans="2:7" ht="15.75" x14ac:dyDescent="0.25">
      <c r="B3199" s="5"/>
      <c r="C3199" s="5"/>
      <c r="D3199" s="5"/>
      <c r="E3199" s="5"/>
      <c r="F3199" s="5"/>
      <c r="G3199" s="5"/>
    </row>
    <row r="3200" spans="2:7" ht="15.75" x14ac:dyDescent="0.25">
      <c r="B3200" s="5"/>
      <c r="C3200" s="5"/>
      <c r="D3200" s="5"/>
      <c r="E3200" s="5"/>
      <c r="F3200" s="5"/>
      <c r="G3200" s="5"/>
    </row>
    <row r="3201" spans="2:7" ht="15.75" x14ac:dyDescent="0.25">
      <c r="B3201" s="5"/>
      <c r="C3201" s="5"/>
      <c r="D3201" s="5"/>
      <c r="E3201" s="5"/>
      <c r="F3201" s="5"/>
      <c r="G3201" s="5"/>
    </row>
    <row r="3202" spans="2:7" ht="15.75" x14ac:dyDescent="0.25">
      <c r="B3202" s="5"/>
      <c r="C3202" s="5"/>
      <c r="D3202" s="5"/>
      <c r="E3202" s="5"/>
      <c r="F3202" s="5"/>
      <c r="G3202" s="5"/>
    </row>
    <row r="3203" spans="2:7" ht="15.75" x14ac:dyDescent="0.25">
      <c r="B3203" s="5"/>
      <c r="C3203" s="5"/>
      <c r="D3203" s="5"/>
      <c r="E3203" s="5"/>
      <c r="F3203" s="5"/>
      <c r="G3203" s="5"/>
    </row>
    <row r="3204" spans="2:7" ht="15.75" x14ac:dyDescent="0.25">
      <c r="B3204" s="5"/>
      <c r="C3204" s="5"/>
      <c r="D3204" s="5"/>
      <c r="E3204" s="5"/>
      <c r="F3204" s="5"/>
      <c r="G3204" s="5"/>
    </row>
    <row r="3205" spans="2:7" ht="15.75" x14ac:dyDescent="0.25">
      <c r="B3205" s="5"/>
      <c r="C3205" s="5"/>
      <c r="D3205" s="5"/>
      <c r="E3205" s="5"/>
      <c r="F3205" s="5"/>
      <c r="G3205" s="5"/>
    </row>
    <row r="3206" spans="2:7" ht="15.75" x14ac:dyDescent="0.25">
      <c r="B3206" s="5"/>
      <c r="C3206" s="5"/>
      <c r="D3206" s="5"/>
      <c r="E3206" s="5"/>
      <c r="F3206" s="5"/>
      <c r="G3206" s="5"/>
    </row>
    <row r="3207" spans="2:7" ht="15.75" x14ac:dyDescent="0.25">
      <c r="B3207" s="5"/>
      <c r="C3207" s="5"/>
      <c r="D3207" s="5"/>
      <c r="E3207" s="5"/>
      <c r="F3207" s="5"/>
      <c r="G3207" s="5"/>
    </row>
    <row r="3208" spans="2:7" ht="15.75" x14ac:dyDescent="0.25">
      <c r="B3208" s="5"/>
      <c r="C3208" s="5"/>
      <c r="D3208" s="5"/>
      <c r="E3208" s="5"/>
      <c r="F3208" s="5"/>
      <c r="G3208" s="5"/>
    </row>
    <row r="3209" spans="2:7" ht="15.75" x14ac:dyDescent="0.25">
      <c r="B3209" s="5"/>
      <c r="C3209" s="5"/>
      <c r="D3209" s="5"/>
      <c r="E3209" s="5"/>
      <c r="F3209" s="5"/>
      <c r="G3209" s="5"/>
    </row>
    <row r="3210" spans="2:7" ht="15.75" x14ac:dyDescent="0.25">
      <c r="B3210" s="5"/>
      <c r="C3210" s="5"/>
      <c r="D3210" s="5"/>
      <c r="E3210" s="5"/>
      <c r="F3210" s="5"/>
      <c r="G3210" s="5"/>
    </row>
    <row r="3211" spans="2:7" ht="15.75" x14ac:dyDescent="0.25">
      <c r="B3211" s="5"/>
      <c r="C3211" s="5"/>
      <c r="D3211" s="5"/>
      <c r="E3211" s="5"/>
      <c r="F3211" s="5"/>
      <c r="G3211" s="5"/>
    </row>
    <row r="3212" spans="2:7" ht="15.75" x14ac:dyDescent="0.25">
      <c r="B3212" s="5"/>
      <c r="C3212" s="5"/>
      <c r="D3212" s="5"/>
      <c r="E3212" s="5"/>
      <c r="F3212" s="5"/>
      <c r="G3212" s="5"/>
    </row>
    <row r="3213" spans="2:7" ht="15.75" x14ac:dyDescent="0.25">
      <c r="B3213" s="5"/>
      <c r="C3213" s="5"/>
      <c r="D3213" s="5"/>
      <c r="E3213" s="5"/>
      <c r="F3213" s="5"/>
      <c r="G3213" s="5"/>
    </row>
    <row r="3214" spans="2:7" ht="15.75" x14ac:dyDescent="0.25">
      <c r="B3214" s="5"/>
      <c r="C3214" s="5"/>
      <c r="D3214" s="5"/>
      <c r="E3214" s="5"/>
      <c r="F3214" s="5"/>
      <c r="G3214" s="5"/>
    </row>
    <row r="3215" spans="2:7" ht="15.75" x14ac:dyDescent="0.25">
      <c r="B3215" s="5"/>
      <c r="C3215" s="5"/>
      <c r="D3215" s="5"/>
      <c r="E3215" s="5"/>
      <c r="F3215" s="5"/>
      <c r="G3215" s="5"/>
    </row>
    <row r="3216" spans="2:7" ht="15.75" x14ac:dyDescent="0.25">
      <c r="B3216" s="5"/>
      <c r="C3216" s="5"/>
      <c r="D3216" s="5"/>
      <c r="E3216" s="5"/>
      <c r="F3216" s="5"/>
      <c r="G3216" s="5"/>
    </row>
    <row r="3217" spans="2:7" ht="15.75" x14ac:dyDescent="0.25">
      <c r="B3217" s="5"/>
      <c r="C3217" s="5"/>
      <c r="D3217" s="5"/>
      <c r="E3217" s="5"/>
      <c r="F3217" s="5"/>
      <c r="G3217" s="5"/>
    </row>
    <row r="3218" spans="2:7" ht="15.75" x14ac:dyDescent="0.25">
      <c r="B3218" s="5"/>
      <c r="C3218" s="5"/>
      <c r="D3218" s="5"/>
      <c r="E3218" s="5"/>
      <c r="F3218" s="5"/>
      <c r="G3218" s="5"/>
    </row>
    <row r="3219" spans="2:7" ht="15.75" x14ac:dyDescent="0.25">
      <c r="B3219" s="5"/>
      <c r="C3219" s="5"/>
      <c r="D3219" s="5"/>
      <c r="E3219" s="5"/>
      <c r="F3219" s="5"/>
      <c r="G3219" s="5"/>
    </row>
    <row r="3220" spans="2:7" ht="15.75" x14ac:dyDescent="0.25">
      <c r="B3220" s="5"/>
      <c r="C3220" s="5"/>
      <c r="D3220" s="5"/>
      <c r="E3220" s="5"/>
      <c r="F3220" s="5"/>
      <c r="G3220" s="5"/>
    </row>
    <row r="3221" spans="2:7" ht="15.75" x14ac:dyDescent="0.25">
      <c r="B3221" s="5"/>
      <c r="C3221" s="5"/>
      <c r="D3221" s="5"/>
      <c r="E3221" s="5"/>
      <c r="F3221" s="5"/>
      <c r="G3221" s="5"/>
    </row>
    <row r="3222" spans="2:7" ht="15.75" x14ac:dyDescent="0.25">
      <c r="B3222" s="5"/>
      <c r="C3222" s="5"/>
      <c r="D3222" s="5"/>
      <c r="E3222" s="5"/>
      <c r="F3222" s="5"/>
      <c r="G3222" s="5"/>
    </row>
    <row r="3223" spans="2:7" ht="15.75" x14ac:dyDescent="0.25">
      <c r="B3223" s="5"/>
      <c r="C3223" s="5"/>
      <c r="D3223" s="5"/>
      <c r="E3223" s="5"/>
      <c r="F3223" s="5"/>
      <c r="G3223" s="5"/>
    </row>
    <row r="3224" spans="2:7" ht="15.75" x14ac:dyDescent="0.25">
      <c r="B3224" s="5"/>
      <c r="C3224" s="5"/>
      <c r="D3224" s="5"/>
      <c r="E3224" s="5"/>
      <c r="F3224" s="5"/>
      <c r="G3224" s="5"/>
    </row>
    <row r="3225" spans="2:7" ht="15.75" x14ac:dyDescent="0.25">
      <c r="B3225" s="5"/>
      <c r="C3225" s="5"/>
      <c r="D3225" s="5"/>
      <c r="E3225" s="5"/>
      <c r="F3225" s="5"/>
      <c r="G3225" s="5"/>
    </row>
    <row r="3226" spans="2:7" ht="15.75" x14ac:dyDescent="0.25">
      <c r="B3226" s="5"/>
      <c r="C3226" s="5"/>
      <c r="D3226" s="5"/>
      <c r="E3226" s="5"/>
      <c r="F3226" s="5"/>
      <c r="G3226" s="5"/>
    </row>
    <row r="3227" spans="2:7" ht="15.75" x14ac:dyDescent="0.25">
      <c r="B3227" s="5"/>
      <c r="C3227" s="5"/>
      <c r="D3227" s="5"/>
      <c r="E3227" s="5"/>
      <c r="F3227" s="5"/>
      <c r="G3227" s="5"/>
    </row>
    <row r="3228" spans="2:7" ht="15.75" x14ac:dyDescent="0.25">
      <c r="B3228" s="5"/>
      <c r="C3228" s="5"/>
      <c r="D3228" s="5"/>
      <c r="E3228" s="5"/>
      <c r="F3228" s="5"/>
      <c r="G3228" s="5"/>
    </row>
    <row r="3229" spans="2:7" ht="15.75" x14ac:dyDescent="0.25">
      <c r="B3229" s="5"/>
      <c r="C3229" s="5"/>
      <c r="D3229" s="5"/>
      <c r="E3229" s="5"/>
      <c r="F3229" s="5"/>
      <c r="G3229" s="5"/>
    </row>
    <row r="3230" spans="2:7" ht="15.75" x14ac:dyDescent="0.25">
      <c r="B3230" s="5"/>
      <c r="C3230" s="5"/>
      <c r="D3230" s="5"/>
      <c r="E3230" s="5"/>
      <c r="F3230" s="5"/>
      <c r="G3230" s="5"/>
    </row>
    <row r="3231" spans="2:7" ht="15.75" x14ac:dyDescent="0.25">
      <c r="B3231" s="5"/>
      <c r="C3231" s="5"/>
      <c r="D3231" s="5"/>
      <c r="E3231" s="5"/>
      <c r="F3231" s="5"/>
      <c r="G3231" s="5"/>
    </row>
    <row r="3232" spans="2:7" ht="15.75" x14ac:dyDescent="0.25">
      <c r="B3232" s="5"/>
      <c r="C3232" s="5"/>
      <c r="D3232" s="5"/>
      <c r="E3232" s="5"/>
      <c r="F3232" s="5"/>
      <c r="G3232" s="5"/>
    </row>
    <row r="3233" spans="2:7" ht="15.75" x14ac:dyDescent="0.25">
      <c r="B3233" s="5"/>
      <c r="C3233" s="5"/>
      <c r="D3233" s="5"/>
      <c r="E3233" s="5"/>
      <c r="F3233" s="5"/>
      <c r="G3233" s="5"/>
    </row>
    <row r="3234" spans="2:7" ht="15.75" x14ac:dyDescent="0.25">
      <c r="B3234" s="5"/>
      <c r="C3234" s="5"/>
      <c r="D3234" s="5"/>
      <c r="E3234" s="5"/>
      <c r="F3234" s="5"/>
      <c r="G3234" s="5"/>
    </row>
    <row r="3235" spans="2:7" ht="15.75" x14ac:dyDescent="0.25">
      <c r="B3235" s="5"/>
      <c r="C3235" s="5"/>
      <c r="D3235" s="5"/>
      <c r="E3235" s="5"/>
      <c r="F3235" s="5"/>
      <c r="G3235" s="5"/>
    </row>
    <row r="3236" spans="2:7" ht="15.75" x14ac:dyDescent="0.25">
      <c r="B3236" s="5"/>
      <c r="C3236" s="5"/>
      <c r="D3236" s="5"/>
      <c r="E3236" s="5"/>
      <c r="F3236" s="5"/>
      <c r="G3236" s="5"/>
    </row>
    <row r="3237" spans="2:7" ht="15.75" x14ac:dyDescent="0.25">
      <c r="B3237" s="5"/>
      <c r="C3237" s="5"/>
      <c r="D3237" s="5"/>
      <c r="E3237" s="5"/>
      <c r="F3237" s="5"/>
      <c r="G3237" s="5"/>
    </row>
    <row r="3238" spans="2:7" ht="15.75" x14ac:dyDescent="0.25">
      <c r="B3238" s="5"/>
      <c r="C3238" s="5"/>
      <c r="D3238" s="5"/>
      <c r="E3238" s="5"/>
      <c r="F3238" s="5"/>
      <c r="G3238" s="5"/>
    </row>
    <row r="3239" spans="2:7" ht="15.75" x14ac:dyDescent="0.25">
      <c r="B3239" s="5"/>
      <c r="C3239" s="5"/>
      <c r="D3239" s="5"/>
      <c r="E3239" s="5"/>
      <c r="F3239" s="5"/>
      <c r="G3239" s="5"/>
    </row>
    <row r="3240" spans="2:7" ht="15.75" x14ac:dyDescent="0.25">
      <c r="B3240" s="5"/>
      <c r="C3240" s="5"/>
      <c r="D3240" s="5"/>
      <c r="E3240" s="5"/>
      <c r="F3240" s="5"/>
      <c r="G3240" s="5"/>
    </row>
    <row r="3241" spans="2:7" ht="15.75" x14ac:dyDescent="0.25">
      <c r="B3241" s="5"/>
      <c r="C3241" s="5"/>
      <c r="D3241" s="5"/>
      <c r="E3241" s="5"/>
      <c r="F3241" s="5"/>
      <c r="G3241" s="5"/>
    </row>
    <row r="3242" spans="2:7" ht="15.75" x14ac:dyDescent="0.25">
      <c r="B3242" s="5"/>
      <c r="C3242" s="5"/>
      <c r="D3242" s="5"/>
      <c r="E3242" s="5"/>
      <c r="F3242" s="5"/>
      <c r="G3242" s="5"/>
    </row>
    <row r="3243" spans="2:7" ht="15.75" x14ac:dyDescent="0.25">
      <c r="B3243" s="5"/>
      <c r="C3243" s="5"/>
      <c r="D3243" s="5"/>
      <c r="E3243" s="5"/>
      <c r="F3243" s="5"/>
      <c r="G3243" s="5"/>
    </row>
    <row r="3244" spans="2:7" ht="15.75" x14ac:dyDescent="0.25">
      <c r="B3244" s="5"/>
      <c r="C3244" s="5"/>
      <c r="D3244" s="5"/>
      <c r="E3244" s="5"/>
      <c r="F3244" s="5"/>
      <c r="G3244" s="5"/>
    </row>
    <row r="3245" spans="2:7" ht="15.75" x14ac:dyDescent="0.25">
      <c r="B3245" s="5"/>
      <c r="C3245" s="5"/>
      <c r="D3245" s="5"/>
      <c r="E3245" s="5"/>
      <c r="F3245" s="5"/>
      <c r="G3245" s="5"/>
    </row>
    <row r="3246" spans="2:7" ht="15.75" x14ac:dyDescent="0.25">
      <c r="B3246" s="5"/>
      <c r="C3246" s="5"/>
      <c r="D3246" s="5"/>
      <c r="E3246" s="5"/>
      <c r="F3246" s="5"/>
      <c r="G3246" s="5"/>
    </row>
    <row r="3247" spans="2:7" ht="15.75" x14ac:dyDescent="0.25">
      <c r="B3247" s="5"/>
      <c r="C3247" s="5"/>
      <c r="D3247" s="5"/>
      <c r="E3247" s="5"/>
      <c r="F3247" s="5"/>
      <c r="G3247" s="5"/>
    </row>
    <row r="3248" spans="2:7" ht="15.75" x14ac:dyDescent="0.25">
      <c r="B3248" s="5"/>
      <c r="C3248" s="5"/>
      <c r="D3248" s="5"/>
      <c r="E3248" s="5"/>
      <c r="F3248" s="5"/>
      <c r="G3248" s="5"/>
    </row>
    <row r="3249" spans="2:7" ht="15.75" x14ac:dyDescent="0.25">
      <c r="B3249" s="5"/>
      <c r="C3249" s="5"/>
      <c r="D3249" s="5"/>
      <c r="E3249" s="5"/>
      <c r="F3249" s="5"/>
      <c r="G3249" s="5"/>
    </row>
    <row r="3250" spans="2:7" ht="15.75" x14ac:dyDescent="0.25">
      <c r="B3250" s="5"/>
      <c r="C3250" s="5"/>
      <c r="D3250" s="5"/>
      <c r="E3250" s="5"/>
      <c r="F3250" s="5"/>
      <c r="G3250" s="5"/>
    </row>
    <row r="3251" spans="2:7" ht="15.75" x14ac:dyDescent="0.25">
      <c r="B3251" s="5"/>
      <c r="C3251" s="5"/>
      <c r="D3251" s="5"/>
      <c r="E3251" s="5"/>
      <c r="F3251" s="5"/>
      <c r="G3251" s="5"/>
    </row>
    <row r="3252" spans="2:7" ht="15.75" x14ac:dyDescent="0.25">
      <c r="B3252" s="5"/>
      <c r="C3252" s="5"/>
      <c r="D3252" s="5"/>
      <c r="E3252" s="5"/>
      <c r="F3252" s="5"/>
      <c r="G3252" s="5"/>
    </row>
    <row r="3253" spans="2:7" ht="15.75" x14ac:dyDescent="0.25">
      <c r="B3253" s="5"/>
      <c r="C3253" s="5"/>
      <c r="D3253" s="5"/>
      <c r="E3253" s="5"/>
      <c r="F3253" s="5"/>
      <c r="G3253" s="5"/>
    </row>
    <row r="3254" spans="2:7" ht="15.75" x14ac:dyDescent="0.25">
      <c r="B3254" s="5"/>
      <c r="C3254" s="5"/>
      <c r="D3254" s="5"/>
      <c r="E3254" s="5"/>
      <c r="F3254" s="5"/>
      <c r="G3254" s="5"/>
    </row>
    <row r="3255" spans="2:7" ht="15.75" x14ac:dyDescent="0.25">
      <c r="B3255" s="5"/>
      <c r="C3255" s="5"/>
      <c r="D3255" s="5"/>
      <c r="E3255" s="5"/>
      <c r="F3255" s="5"/>
      <c r="G3255" s="5"/>
    </row>
    <row r="3256" spans="2:7" ht="15.75" x14ac:dyDescent="0.25">
      <c r="B3256" s="5"/>
      <c r="C3256" s="5"/>
      <c r="D3256" s="5"/>
      <c r="E3256" s="5"/>
      <c r="F3256" s="5"/>
      <c r="G3256" s="5"/>
    </row>
    <row r="3257" spans="2:7" ht="15.75" x14ac:dyDescent="0.25">
      <c r="B3257" s="5"/>
      <c r="C3257" s="5"/>
      <c r="D3257" s="5"/>
      <c r="E3257" s="5"/>
      <c r="F3257" s="5"/>
      <c r="G3257" s="5"/>
    </row>
    <row r="3258" spans="2:7" ht="15.75" x14ac:dyDescent="0.25">
      <c r="B3258" s="5"/>
      <c r="C3258" s="5"/>
      <c r="D3258" s="5"/>
      <c r="E3258" s="5"/>
      <c r="F3258" s="5"/>
      <c r="G3258" s="5"/>
    </row>
    <row r="3259" spans="2:7" ht="15.75" x14ac:dyDescent="0.25">
      <c r="B3259" s="5"/>
      <c r="C3259" s="5"/>
      <c r="D3259" s="5"/>
      <c r="E3259" s="5"/>
      <c r="F3259" s="5"/>
      <c r="G3259" s="5"/>
    </row>
    <row r="3260" spans="2:7" ht="15.75" x14ac:dyDescent="0.25">
      <c r="B3260" s="5"/>
      <c r="C3260" s="5"/>
      <c r="D3260" s="5"/>
      <c r="E3260" s="5"/>
      <c r="F3260" s="5"/>
      <c r="G3260" s="5"/>
    </row>
    <row r="3261" spans="2:7" ht="15.75" x14ac:dyDescent="0.25">
      <c r="B3261" s="5"/>
      <c r="C3261" s="5"/>
      <c r="D3261" s="5"/>
      <c r="E3261" s="5"/>
      <c r="F3261" s="5"/>
      <c r="G3261" s="5"/>
    </row>
    <row r="3262" spans="2:7" ht="15.75" x14ac:dyDescent="0.25">
      <c r="B3262" s="5"/>
      <c r="C3262" s="5"/>
      <c r="D3262" s="5"/>
      <c r="E3262" s="5"/>
      <c r="F3262" s="5"/>
      <c r="G3262" s="5"/>
    </row>
    <row r="3263" spans="2:7" ht="15.75" x14ac:dyDescent="0.25">
      <c r="B3263" s="5"/>
      <c r="C3263" s="5"/>
      <c r="D3263" s="5"/>
      <c r="E3263" s="5"/>
      <c r="F3263" s="5"/>
      <c r="G3263" s="5"/>
    </row>
    <row r="3264" spans="2:7" ht="15.75" x14ac:dyDescent="0.25">
      <c r="B3264" s="5"/>
      <c r="C3264" s="5"/>
      <c r="D3264" s="5"/>
      <c r="E3264" s="5"/>
      <c r="F3264" s="5"/>
      <c r="G3264" s="5"/>
    </row>
    <row r="3265" spans="2:7" ht="15.75" x14ac:dyDescent="0.25">
      <c r="B3265" s="5"/>
      <c r="C3265" s="5"/>
      <c r="D3265" s="5"/>
      <c r="E3265" s="5"/>
      <c r="F3265" s="5"/>
      <c r="G3265" s="5"/>
    </row>
    <row r="3266" spans="2:7" ht="15.75" x14ac:dyDescent="0.25">
      <c r="B3266" s="5"/>
      <c r="C3266" s="5"/>
      <c r="D3266" s="5"/>
      <c r="E3266" s="5"/>
      <c r="F3266" s="5"/>
      <c r="G3266" s="5"/>
    </row>
    <row r="3267" spans="2:7" ht="15.75" x14ac:dyDescent="0.25">
      <c r="B3267" s="5"/>
      <c r="C3267" s="5"/>
      <c r="D3267" s="5"/>
      <c r="E3267" s="5"/>
      <c r="F3267" s="5"/>
      <c r="G3267" s="5"/>
    </row>
    <row r="3268" spans="2:7" ht="15.75" x14ac:dyDescent="0.25">
      <c r="B3268" s="5"/>
      <c r="C3268" s="5"/>
      <c r="D3268" s="5"/>
      <c r="E3268" s="5"/>
      <c r="F3268" s="5"/>
      <c r="G3268" s="5"/>
    </row>
    <row r="3269" spans="2:7" ht="15.75" x14ac:dyDescent="0.25">
      <c r="B3269" s="5"/>
      <c r="C3269" s="5"/>
      <c r="D3269" s="5"/>
      <c r="E3269" s="5"/>
      <c r="F3269" s="5"/>
      <c r="G3269" s="5"/>
    </row>
    <row r="3270" spans="2:7" ht="15.75" x14ac:dyDescent="0.25">
      <c r="B3270" s="5"/>
      <c r="C3270" s="5"/>
      <c r="D3270" s="5"/>
      <c r="E3270" s="5"/>
      <c r="F3270" s="5"/>
      <c r="G3270" s="5"/>
    </row>
    <row r="3271" spans="2:7" ht="15.75" x14ac:dyDescent="0.25">
      <c r="B3271" s="5"/>
      <c r="C3271" s="5"/>
      <c r="D3271" s="5"/>
      <c r="E3271" s="5"/>
      <c r="F3271" s="5"/>
      <c r="G3271" s="5"/>
    </row>
    <row r="3272" spans="2:7" ht="15.75" x14ac:dyDescent="0.25">
      <c r="B3272" s="5"/>
      <c r="C3272" s="5"/>
      <c r="D3272" s="5"/>
      <c r="E3272" s="5"/>
      <c r="F3272" s="5"/>
      <c r="G3272" s="5"/>
    </row>
    <row r="3273" spans="2:7" ht="15.75" x14ac:dyDescent="0.25">
      <c r="B3273" s="5"/>
      <c r="C3273" s="5"/>
      <c r="D3273" s="5"/>
      <c r="E3273" s="5"/>
      <c r="F3273" s="5"/>
      <c r="G3273" s="5"/>
    </row>
    <row r="3274" spans="2:7" ht="15.75" x14ac:dyDescent="0.25">
      <c r="B3274" s="5"/>
      <c r="C3274" s="5"/>
      <c r="D3274" s="5"/>
      <c r="E3274" s="5"/>
      <c r="F3274" s="5"/>
      <c r="G3274" s="5"/>
    </row>
    <row r="3275" spans="2:7" ht="15.75" x14ac:dyDescent="0.25">
      <c r="B3275" s="5"/>
      <c r="C3275" s="5"/>
      <c r="D3275" s="5"/>
      <c r="E3275" s="5"/>
      <c r="F3275" s="5"/>
      <c r="G3275" s="5"/>
    </row>
    <row r="3276" spans="2:7" ht="15.75" x14ac:dyDescent="0.25">
      <c r="B3276" s="5"/>
      <c r="C3276" s="5"/>
      <c r="D3276" s="5"/>
      <c r="E3276" s="5"/>
      <c r="F3276" s="5"/>
      <c r="G3276" s="5"/>
    </row>
    <row r="3277" spans="2:7" ht="15.75" x14ac:dyDescent="0.25">
      <c r="B3277" s="5"/>
      <c r="C3277" s="5"/>
      <c r="D3277" s="5"/>
      <c r="E3277" s="5"/>
      <c r="F3277" s="5"/>
      <c r="G3277" s="5"/>
    </row>
    <row r="3278" spans="2:7" ht="15.75" x14ac:dyDescent="0.25">
      <c r="B3278" s="5"/>
      <c r="C3278" s="5"/>
      <c r="D3278" s="5"/>
      <c r="E3278" s="5"/>
      <c r="F3278" s="5"/>
      <c r="G3278" s="5"/>
    </row>
    <row r="3279" spans="2:7" ht="15.75" x14ac:dyDescent="0.25">
      <c r="B3279" s="5"/>
      <c r="C3279" s="5"/>
      <c r="D3279" s="5"/>
      <c r="E3279" s="5"/>
      <c r="F3279" s="5"/>
      <c r="G3279" s="5"/>
    </row>
    <row r="3280" spans="2:7" ht="15.75" x14ac:dyDescent="0.25">
      <c r="B3280" s="5"/>
      <c r="C3280" s="5"/>
      <c r="D3280" s="5"/>
      <c r="E3280" s="5"/>
      <c r="F3280" s="5"/>
      <c r="G3280" s="5"/>
    </row>
    <row r="3281" spans="2:7" ht="15.75" x14ac:dyDescent="0.25">
      <c r="B3281" s="5"/>
      <c r="C3281" s="5"/>
      <c r="D3281" s="5"/>
      <c r="E3281" s="5"/>
      <c r="F3281" s="5"/>
      <c r="G3281" s="5"/>
    </row>
    <row r="3282" spans="2:7" ht="15.75" x14ac:dyDescent="0.25">
      <c r="B3282" s="5"/>
      <c r="C3282" s="5"/>
      <c r="D3282" s="5"/>
      <c r="E3282" s="5"/>
      <c r="F3282" s="5"/>
      <c r="G3282" s="5"/>
    </row>
    <row r="3283" spans="2:7" ht="15.75" x14ac:dyDescent="0.25">
      <c r="B3283" s="5"/>
      <c r="C3283" s="5"/>
      <c r="D3283" s="5"/>
      <c r="E3283" s="5"/>
      <c r="F3283" s="5"/>
      <c r="G3283" s="5"/>
    </row>
    <row r="3284" spans="2:7" ht="15.75" x14ac:dyDescent="0.25">
      <c r="B3284" s="5"/>
      <c r="C3284" s="5"/>
      <c r="D3284" s="5"/>
      <c r="E3284" s="5"/>
      <c r="F3284" s="5"/>
      <c r="G3284" s="5"/>
    </row>
    <row r="3285" spans="2:7" ht="15.75" x14ac:dyDescent="0.25">
      <c r="B3285" s="5"/>
      <c r="C3285" s="5"/>
      <c r="D3285" s="5"/>
      <c r="E3285" s="5"/>
      <c r="F3285" s="5"/>
      <c r="G3285" s="5"/>
    </row>
    <row r="3286" spans="2:7" ht="15.75" x14ac:dyDescent="0.25">
      <c r="B3286" s="5"/>
      <c r="C3286" s="5"/>
      <c r="D3286" s="5"/>
      <c r="E3286" s="5"/>
      <c r="F3286" s="5"/>
      <c r="G3286" s="5"/>
    </row>
    <row r="3287" spans="2:7" ht="15.75" x14ac:dyDescent="0.25">
      <c r="B3287" s="5"/>
      <c r="C3287" s="5"/>
      <c r="D3287" s="5"/>
      <c r="E3287" s="5"/>
      <c r="F3287" s="5"/>
      <c r="G3287" s="5"/>
    </row>
    <row r="3288" spans="2:7" ht="15.75" x14ac:dyDescent="0.25">
      <c r="B3288" s="5"/>
      <c r="C3288" s="5"/>
      <c r="D3288" s="5"/>
      <c r="E3288" s="5"/>
      <c r="F3288" s="5"/>
      <c r="G3288" s="5"/>
    </row>
    <row r="3289" spans="2:7" ht="15.75" x14ac:dyDescent="0.25">
      <c r="B3289" s="5"/>
      <c r="C3289" s="5"/>
      <c r="D3289" s="5"/>
      <c r="E3289" s="5"/>
      <c r="F3289" s="5"/>
      <c r="G3289" s="5"/>
    </row>
    <row r="3290" spans="2:7" ht="15.75" x14ac:dyDescent="0.25">
      <c r="B3290" s="5"/>
      <c r="C3290" s="5"/>
      <c r="D3290" s="5"/>
      <c r="E3290" s="5"/>
      <c r="F3290" s="5"/>
      <c r="G3290" s="5"/>
    </row>
    <row r="3291" spans="2:7" ht="15.75" x14ac:dyDescent="0.25">
      <c r="B3291" s="5"/>
      <c r="C3291" s="5"/>
      <c r="D3291" s="5"/>
      <c r="E3291" s="5"/>
      <c r="F3291" s="5"/>
      <c r="G3291" s="5"/>
    </row>
    <row r="3292" spans="2:7" ht="15.75" x14ac:dyDescent="0.25">
      <c r="B3292" s="5"/>
      <c r="C3292" s="5"/>
      <c r="D3292" s="5"/>
      <c r="E3292" s="5"/>
      <c r="F3292" s="5"/>
      <c r="G3292" s="5"/>
    </row>
    <row r="3293" spans="2:7" ht="15.75" x14ac:dyDescent="0.25">
      <c r="B3293" s="5"/>
      <c r="C3293" s="5"/>
      <c r="D3293" s="5"/>
      <c r="E3293" s="5"/>
      <c r="F3293" s="5"/>
      <c r="G3293" s="5"/>
    </row>
    <row r="3294" spans="2:7" ht="15.75" x14ac:dyDescent="0.25">
      <c r="B3294" s="5"/>
      <c r="C3294" s="5"/>
      <c r="D3294" s="5"/>
      <c r="E3294" s="5"/>
      <c r="F3294" s="5"/>
      <c r="G3294" s="5"/>
    </row>
    <row r="3295" spans="2:7" ht="15.75" x14ac:dyDescent="0.25">
      <c r="B3295" s="5"/>
      <c r="C3295" s="5"/>
      <c r="D3295" s="5"/>
      <c r="E3295" s="5"/>
      <c r="F3295" s="5"/>
      <c r="G3295" s="5"/>
    </row>
    <row r="3296" spans="2:7" ht="15.75" x14ac:dyDescent="0.25">
      <c r="B3296" s="5"/>
      <c r="C3296" s="5"/>
      <c r="D3296" s="5"/>
      <c r="E3296" s="5"/>
      <c r="F3296" s="5"/>
      <c r="G3296" s="5"/>
    </row>
    <row r="3297" spans="2:7" ht="15.75" x14ac:dyDescent="0.25">
      <c r="B3297" s="5"/>
      <c r="C3297" s="5"/>
      <c r="D3297" s="5"/>
      <c r="E3297" s="5"/>
      <c r="F3297" s="5"/>
      <c r="G3297" s="5"/>
    </row>
    <row r="3298" spans="2:7" ht="15.75" x14ac:dyDescent="0.25">
      <c r="B3298" s="5"/>
      <c r="C3298" s="5"/>
      <c r="D3298" s="5"/>
      <c r="E3298" s="5"/>
      <c r="F3298" s="5"/>
      <c r="G3298" s="5"/>
    </row>
    <row r="3299" spans="2:7" ht="15.75" x14ac:dyDescent="0.25">
      <c r="B3299" s="5"/>
      <c r="C3299" s="5"/>
      <c r="D3299" s="5"/>
      <c r="E3299" s="5"/>
      <c r="F3299" s="5"/>
      <c r="G3299" s="5"/>
    </row>
    <row r="3300" spans="2:7" ht="15.75" x14ac:dyDescent="0.25">
      <c r="B3300" s="5"/>
      <c r="C3300" s="5"/>
      <c r="D3300" s="5"/>
      <c r="E3300" s="5"/>
      <c r="F3300" s="5"/>
      <c r="G3300" s="5"/>
    </row>
    <row r="3301" spans="2:7" ht="15.75" x14ac:dyDescent="0.25">
      <c r="B3301" s="5"/>
      <c r="C3301" s="5"/>
      <c r="D3301" s="5"/>
      <c r="E3301" s="5"/>
      <c r="F3301" s="5"/>
      <c r="G3301" s="5"/>
    </row>
    <row r="3302" spans="2:7" ht="15.75" x14ac:dyDescent="0.25">
      <c r="B3302" s="5"/>
      <c r="C3302" s="5"/>
      <c r="D3302" s="5"/>
      <c r="E3302" s="5"/>
      <c r="F3302" s="5"/>
      <c r="G3302" s="5"/>
    </row>
    <row r="3303" spans="2:7" ht="15.75" x14ac:dyDescent="0.25">
      <c r="B3303" s="5"/>
      <c r="C3303" s="5"/>
      <c r="D3303" s="5"/>
      <c r="E3303" s="5"/>
      <c r="F3303" s="5"/>
      <c r="G3303" s="5"/>
    </row>
    <row r="3304" spans="2:7" ht="15.75" x14ac:dyDescent="0.25">
      <c r="B3304" s="5"/>
      <c r="C3304" s="5"/>
      <c r="D3304" s="5"/>
      <c r="E3304" s="5"/>
      <c r="F3304" s="5"/>
      <c r="G3304" s="5"/>
    </row>
    <row r="3305" spans="2:7" ht="15.75" x14ac:dyDescent="0.25">
      <c r="B3305" s="5"/>
      <c r="C3305" s="5"/>
      <c r="D3305" s="5"/>
      <c r="E3305" s="5"/>
      <c r="F3305" s="5"/>
      <c r="G3305" s="5"/>
    </row>
    <row r="3306" spans="2:7" ht="15.75" x14ac:dyDescent="0.25">
      <c r="B3306" s="5"/>
      <c r="C3306" s="5"/>
      <c r="D3306" s="5"/>
      <c r="E3306" s="5"/>
      <c r="F3306" s="5"/>
      <c r="G3306" s="5"/>
    </row>
    <row r="3307" spans="2:7" ht="15.75" x14ac:dyDescent="0.25">
      <c r="B3307" s="5"/>
      <c r="C3307" s="5"/>
      <c r="D3307" s="5"/>
      <c r="E3307" s="5"/>
      <c r="F3307" s="5"/>
      <c r="G3307" s="5"/>
    </row>
    <row r="3308" spans="2:7" ht="15.75" x14ac:dyDescent="0.25">
      <c r="B3308" s="5"/>
      <c r="C3308" s="5"/>
      <c r="D3308" s="5"/>
      <c r="E3308" s="5"/>
      <c r="F3308" s="5"/>
      <c r="G3308" s="5"/>
    </row>
    <row r="3309" spans="2:7" ht="15.75" x14ac:dyDescent="0.25">
      <c r="B3309" s="5"/>
      <c r="C3309" s="5"/>
      <c r="D3309" s="5"/>
      <c r="E3309" s="5"/>
      <c r="F3309" s="5"/>
      <c r="G3309" s="5"/>
    </row>
    <row r="3310" spans="2:7" ht="15.75" x14ac:dyDescent="0.25">
      <c r="B3310" s="5"/>
      <c r="C3310" s="5"/>
      <c r="D3310" s="5"/>
      <c r="E3310" s="5"/>
      <c r="F3310" s="5"/>
      <c r="G3310" s="5"/>
    </row>
    <row r="3311" spans="2:7" ht="15.75" x14ac:dyDescent="0.25">
      <c r="B3311" s="5"/>
      <c r="C3311" s="5"/>
      <c r="D3311" s="5"/>
      <c r="E3311" s="5"/>
      <c r="F3311" s="5"/>
      <c r="G3311" s="5"/>
    </row>
    <row r="3312" spans="2:7" ht="15.75" x14ac:dyDescent="0.25">
      <c r="B3312" s="5"/>
      <c r="C3312" s="5"/>
      <c r="D3312" s="5"/>
      <c r="E3312" s="5"/>
      <c r="F3312" s="5"/>
      <c r="G3312" s="5"/>
    </row>
    <row r="3313" spans="2:7" ht="15.75" x14ac:dyDescent="0.25">
      <c r="B3313" s="5"/>
      <c r="C3313" s="5"/>
      <c r="D3313" s="5"/>
      <c r="E3313" s="5"/>
      <c r="F3313" s="5"/>
      <c r="G3313" s="5"/>
    </row>
    <row r="3314" spans="2:7" ht="15.75" x14ac:dyDescent="0.25">
      <c r="B3314" s="5"/>
      <c r="C3314" s="5"/>
      <c r="D3314" s="5"/>
      <c r="E3314" s="5"/>
      <c r="F3314" s="5"/>
      <c r="G3314" s="5"/>
    </row>
    <row r="3315" spans="2:7" ht="15.75" x14ac:dyDescent="0.25">
      <c r="B3315" s="5"/>
      <c r="C3315" s="5"/>
      <c r="D3315" s="5"/>
      <c r="E3315" s="5"/>
      <c r="F3315" s="5"/>
      <c r="G3315" s="5"/>
    </row>
    <row r="3316" spans="2:7" ht="15.75" x14ac:dyDescent="0.25">
      <c r="B3316" s="5"/>
      <c r="C3316" s="5"/>
      <c r="D3316" s="5"/>
      <c r="E3316" s="5"/>
      <c r="F3316" s="5"/>
      <c r="G3316" s="5"/>
    </row>
    <row r="3317" spans="2:7" ht="15.75" x14ac:dyDescent="0.25">
      <c r="B3317" s="5"/>
      <c r="C3317" s="5"/>
      <c r="D3317" s="5"/>
      <c r="E3317" s="5"/>
      <c r="F3317" s="5"/>
      <c r="G3317" s="5"/>
    </row>
    <row r="3318" spans="2:7" ht="15.75" x14ac:dyDescent="0.25">
      <c r="B3318" s="5"/>
      <c r="C3318" s="5"/>
      <c r="D3318" s="5"/>
      <c r="E3318" s="5"/>
      <c r="F3318" s="5"/>
      <c r="G3318" s="5"/>
    </row>
    <row r="3319" spans="2:7" ht="15.75" x14ac:dyDescent="0.25">
      <c r="B3319" s="5"/>
      <c r="C3319" s="5"/>
      <c r="D3319" s="5"/>
      <c r="E3319" s="5"/>
      <c r="F3319" s="5"/>
      <c r="G3319" s="5"/>
    </row>
    <row r="3320" spans="2:7" ht="15.75" x14ac:dyDescent="0.25">
      <c r="B3320" s="5"/>
      <c r="C3320" s="5"/>
      <c r="D3320" s="5"/>
      <c r="E3320" s="5"/>
      <c r="F3320" s="5"/>
      <c r="G3320" s="5"/>
    </row>
    <row r="3321" spans="2:7" ht="15.75" x14ac:dyDescent="0.25">
      <c r="B3321" s="5"/>
      <c r="C3321" s="5"/>
      <c r="D3321" s="5"/>
      <c r="E3321" s="5"/>
      <c r="F3321" s="5"/>
      <c r="G3321" s="5"/>
    </row>
    <row r="3322" spans="2:7" ht="15.75" x14ac:dyDescent="0.25">
      <c r="B3322" s="5"/>
      <c r="C3322" s="5"/>
      <c r="D3322" s="5"/>
      <c r="E3322" s="5"/>
      <c r="F3322" s="5"/>
      <c r="G3322" s="5"/>
    </row>
    <row r="3323" spans="2:7" ht="15.75" x14ac:dyDescent="0.25">
      <c r="B3323" s="5"/>
      <c r="C3323" s="5"/>
      <c r="D3323" s="5"/>
      <c r="E3323" s="5"/>
      <c r="F3323" s="5"/>
      <c r="G3323" s="5"/>
    </row>
    <row r="3324" spans="2:7" ht="15.75" x14ac:dyDescent="0.25">
      <c r="B3324" s="5"/>
      <c r="C3324" s="5"/>
      <c r="D3324" s="5"/>
      <c r="E3324" s="5"/>
      <c r="F3324" s="5"/>
      <c r="G3324" s="5"/>
    </row>
    <row r="3325" spans="2:7" ht="15.75" x14ac:dyDescent="0.25">
      <c r="B3325" s="5"/>
      <c r="C3325" s="5"/>
      <c r="D3325" s="5"/>
      <c r="E3325" s="5"/>
      <c r="F3325" s="5"/>
      <c r="G3325" s="5"/>
    </row>
    <row r="3326" spans="2:7" ht="15.75" x14ac:dyDescent="0.25">
      <c r="B3326" s="5"/>
      <c r="C3326" s="5"/>
      <c r="D3326" s="5"/>
      <c r="E3326" s="5"/>
      <c r="F3326" s="5"/>
      <c r="G3326" s="5"/>
    </row>
    <row r="3327" spans="2:7" ht="15.75" x14ac:dyDescent="0.25">
      <c r="B3327" s="5"/>
      <c r="C3327" s="5"/>
      <c r="D3327" s="5"/>
      <c r="E3327" s="5"/>
      <c r="F3327" s="5"/>
      <c r="G3327" s="5"/>
    </row>
    <row r="3328" spans="2:7" ht="15.75" x14ac:dyDescent="0.25">
      <c r="B3328" s="5"/>
      <c r="C3328" s="5"/>
      <c r="D3328" s="5"/>
      <c r="E3328" s="5"/>
      <c r="F3328" s="5"/>
      <c r="G3328" s="5"/>
    </row>
    <row r="3329" spans="2:7" ht="15.75" x14ac:dyDescent="0.25">
      <c r="B3329" s="5"/>
      <c r="C3329" s="5"/>
      <c r="D3329" s="5"/>
      <c r="E3329" s="5"/>
      <c r="F3329" s="5"/>
      <c r="G3329" s="5"/>
    </row>
    <row r="3330" spans="2:7" ht="15.75" x14ac:dyDescent="0.25">
      <c r="B3330" s="5"/>
      <c r="C3330" s="5"/>
      <c r="D3330" s="5"/>
      <c r="E3330" s="5"/>
      <c r="F3330" s="5"/>
      <c r="G3330" s="5"/>
    </row>
    <row r="3331" spans="2:7" ht="15.75" x14ac:dyDescent="0.25">
      <c r="B3331" s="5"/>
      <c r="C3331" s="5"/>
      <c r="D3331" s="5"/>
      <c r="E3331" s="5"/>
      <c r="F3331" s="5"/>
      <c r="G3331" s="5"/>
    </row>
    <row r="3332" spans="2:7" ht="15.75" x14ac:dyDescent="0.25">
      <c r="B3332" s="5"/>
      <c r="C3332" s="5"/>
      <c r="D3332" s="5"/>
      <c r="E3332" s="5"/>
      <c r="F3332" s="5"/>
      <c r="G3332" s="5"/>
    </row>
    <row r="3333" spans="2:7" ht="15.75" x14ac:dyDescent="0.25">
      <c r="B3333" s="5"/>
      <c r="C3333" s="5"/>
      <c r="D3333" s="5"/>
      <c r="E3333" s="5"/>
      <c r="F3333" s="5"/>
      <c r="G3333" s="5"/>
    </row>
    <row r="3334" spans="2:7" ht="15.75" x14ac:dyDescent="0.25">
      <c r="B3334" s="5"/>
      <c r="C3334" s="5"/>
      <c r="D3334" s="5"/>
      <c r="E3334" s="5"/>
      <c r="F3334" s="5"/>
      <c r="G3334" s="5"/>
    </row>
    <row r="3335" spans="2:7" ht="15.75" x14ac:dyDescent="0.25">
      <c r="B3335" s="5"/>
      <c r="C3335" s="5"/>
      <c r="D3335" s="5"/>
      <c r="E3335" s="5"/>
      <c r="F3335" s="5"/>
      <c r="G3335" s="5"/>
    </row>
    <row r="3336" spans="2:7" ht="15.75" x14ac:dyDescent="0.25">
      <c r="B3336" s="5"/>
      <c r="C3336" s="5"/>
      <c r="D3336" s="5"/>
      <c r="E3336" s="5"/>
      <c r="F3336" s="5"/>
      <c r="G3336" s="5"/>
    </row>
    <row r="3337" spans="2:7" ht="15.75" x14ac:dyDescent="0.25">
      <c r="B3337" s="5"/>
      <c r="C3337" s="5"/>
      <c r="D3337" s="5"/>
      <c r="E3337" s="5"/>
      <c r="F3337" s="5"/>
      <c r="G3337" s="5"/>
    </row>
    <row r="3338" spans="2:7" ht="15.75" x14ac:dyDescent="0.25">
      <c r="B3338" s="5"/>
      <c r="C3338" s="5"/>
      <c r="D3338" s="5"/>
      <c r="E3338" s="5"/>
      <c r="F3338" s="5"/>
      <c r="G3338" s="5"/>
    </row>
    <row r="3339" spans="2:7" ht="15.75" x14ac:dyDescent="0.25">
      <c r="B3339" s="5"/>
      <c r="C3339" s="5"/>
      <c r="D3339" s="5"/>
      <c r="E3339" s="5"/>
      <c r="F3339" s="5"/>
      <c r="G3339" s="5"/>
    </row>
    <row r="3340" spans="2:7" ht="15.75" x14ac:dyDescent="0.25">
      <c r="B3340" s="5"/>
      <c r="C3340" s="5"/>
      <c r="D3340" s="5"/>
      <c r="E3340" s="5"/>
      <c r="F3340" s="5"/>
      <c r="G3340" s="5"/>
    </row>
    <row r="3341" spans="2:7" ht="15.75" x14ac:dyDescent="0.25">
      <c r="B3341" s="5"/>
      <c r="C3341" s="5"/>
      <c r="D3341" s="5"/>
      <c r="E3341" s="5"/>
      <c r="F3341" s="5"/>
      <c r="G3341" s="5"/>
    </row>
    <row r="3342" spans="2:7" ht="15.75" x14ac:dyDescent="0.25">
      <c r="B3342" s="5"/>
      <c r="C3342" s="5"/>
      <c r="D3342" s="5"/>
      <c r="E3342" s="5"/>
      <c r="F3342" s="5"/>
      <c r="G3342" s="5"/>
    </row>
    <row r="3343" spans="2:7" ht="15.75" x14ac:dyDescent="0.25">
      <c r="B3343" s="5"/>
      <c r="C3343" s="5"/>
      <c r="D3343" s="5"/>
      <c r="E3343" s="5"/>
      <c r="F3343" s="5"/>
      <c r="G3343" s="5"/>
    </row>
    <row r="3344" spans="2:7" ht="15.75" x14ac:dyDescent="0.25">
      <c r="B3344" s="5"/>
      <c r="C3344" s="5"/>
      <c r="D3344" s="5"/>
      <c r="E3344" s="5"/>
      <c r="F3344" s="5"/>
      <c r="G3344" s="5"/>
    </row>
    <row r="3345" spans="2:7" ht="15.75" x14ac:dyDescent="0.25">
      <c r="B3345" s="5"/>
      <c r="C3345" s="5"/>
      <c r="D3345" s="5"/>
      <c r="E3345" s="5"/>
      <c r="F3345" s="5"/>
      <c r="G3345" s="5"/>
    </row>
    <row r="3346" spans="2:7" ht="15.75" x14ac:dyDescent="0.25">
      <c r="B3346" s="5"/>
      <c r="C3346" s="5"/>
      <c r="D3346" s="5"/>
      <c r="E3346" s="5"/>
      <c r="F3346" s="5"/>
      <c r="G3346" s="5"/>
    </row>
    <row r="3347" spans="2:7" ht="15.75" x14ac:dyDescent="0.25">
      <c r="B3347" s="5"/>
      <c r="C3347" s="5"/>
      <c r="D3347" s="5"/>
      <c r="E3347" s="5"/>
      <c r="F3347" s="5"/>
      <c r="G3347" s="5"/>
    </row>
    <row r="3348" spans="2:7" ht="15.75" x14ac:dyDescent="0.25">
      <c r="B3348" s="5"/>
      <c r="C3348" s="5"/>
      <c r="D3348" s="5"/>
      <c r="E3348" s="5"/>
      <c r="F3348" s="5"/>
      <c r="G3348" s="5"/>
    </row>
    <row r="3349" spans="2:7" ht="15.75" x14ac:dyDescent="0.25">
      <c r="B3349" s="5"/>
      <c r="C3349" s="5"/>
      <c r="D3349" s="5"/>
      <c r="E3349" s="5"/>
      <c r="F3349" s="5"/>
      <c r="G3349" s="5"/>
    </row>
    <row r="3350" spans="2:7" ht="15.75" x14ac:dyDescent="0.25">
      <c r="B3350" s="5"/>
      <c r="C3350" s="5"/>
      <c r="D3350" s="5"/>
      <c r="E3350" s="5"/>
      <c r="F3350" s="5"/>
      <c r="G3350" s="5"/>
    </row>
    <row r="3351" spans="2:7" ht="15.75" x14ac:dyDescent="0.25">
      <c r="B3351" s="5"/>
      <c r="C3351" s="5"/>
      <c r="D3351" s="5"/>
      <c r="E3351" s="5"/>
      <c r="F3351" s="5"/>
      <c r="G3351" s="5"/>
    </row>
    <row r="3352" spans="2:7" ht="15.75" x14ac:dyDescent="0.25">
      <c r="B3352" s="5"/>
      <c r="C3352" s="5"/>
      <c r="D3352" s="5"/>
      <c r="E3352" s="5"/>
      <c r="F3352" s="5"/>
      <c r="G3352" s="5"/>
    </row>
    <row r="3353" spans="2:7" ht="15.75" x14ac:dyDescent="0.25">
      <c r="B3353" s="5"/>
      <c r="C3353" s="5"/>
      <c r="D3353" s="5"/>
      <c r="E3353" s="5"/>
      <c r="F3353" s="5"/>
      <c r="G3353" s="5"/>
    </row>
    <row r="3354" spans="2:7" ht="15.75" x14ac:dyDescent="0.25">
      <c r="B3354" s="5"/>
      <c r="C3354" s="5"/>
      <c r="D3354" s="5"/>
      <c r="E3354" s="5"/>
      <c r="F3354" s="5"/>
      <c r="G3354" s="5"/>
    </row>
    <row r="3355" spans="2:7" ht="15.75" x14ac:dyDescent="0.25">
      <c r="B3355" s="5"/>
      <c r="C3355" s="5"/>
      <c r="D3355" s="5"/>
      <c r="E3355" s="5"/>
      <c r="F3355" s="5"/>
      <c r="G3355" s="5"/>
    </row>
    <row r="3356" spans="2:7" ht="15.75" x14ac:dyDescent="0.25">
      <c r="B3356" s="5"/>
      <c r="C3356" s="5"/>
      <c r="D3356" s="5"/>
      <c r="E3356" s="5"/>
      <c r="F3356" s="5"/>
      <c r="G3356" s="5"/>
    </row>
    <row r="3357" spans="2:7" ht="15.75" x14ac:dyDescent="0.25">
      <c r="B3357" s="5"/>
      <c r="C3357" s="5"/>
      <c r="D3357" s="5"/>
      <c r="E3357" s="5"/>
      <c r="F3357" s="5"/>
      <c r="G3357" s="5"/>
    </row>
    <row r="3358" spans="2:7" ht="15.75" x14ac:dyDescent="0.25">
      <c r="B3358" s="5"/>
      <c r="C3358" s="5"/>
      <c r="D3358" s="5"/>
      <c r="E3358" s="5"/>
      <c r="F3358" s="5"/>
      <c r="G3358" s="5"/>
    </row>
    <row r="3359" spans="2:7" ht="15.75" x14ac:dyDescent="0.25">
      <c r="B3359" s="5"/>
      <c r="C3359" s="5"/>
      <c r="D3359" s="5"/>
      <c r="E3359" s="5"/>
      <c r="F3359" s="5"/>
      <c r="G3359" s="5"/>
    </row>
    <row r="3360" spans="2:7" ht="15.75" x14ac:dyDescent="0.25">
      <c r="B3360" s="5"/>
      <c r="C3360" s="5"/>
      <c r="D3360" s="5"/>
      <c r="E3360" s="5"/>
      <c r="F3360" s="5"/>
      <c r="G3360" s="5"/>
    </row>
    <row r="3361" spans="2:7" ht="15.75" x14ac:dyDescent="0.25">
      <c r="B3361" s="5"/>
      <c r="C3361" s="5"/>
      <c r="D3361" s="5"/>
      <c r="E3361" s="5"/>
      <c r="F3361" s="5"/>
      <c r="G3361" s="5"/>
    </row>
    <row r="3362" spans="2:7" ht="15.75" x14ac:dyDescent="0.25">
      <c r="B3362" s="5"/>
      <c r="C3362" s="5"/>
      <c r="D3362" s="5"/>
      <c r="E3362" s="5"/>
      <c r="F3362" s="5"/>
      <c r="G3362" s="5"/>
    </row>
    <row r="3363" spans="2:7" ht="15.75" x14ac:dyDescent="0.25">
      <c r="B3363" s="5"/>
      <c r="C3363" s="5"/>
      <c r="D3363" s="5"/>
      <c r="E3363" s="5"/>
      <c r="F3363" s="5"/>
      <c r="G3363" s="5"/>
    </row>
    <row r="3364" spans="2:7" ht="15.75" x14ac:dyDescent="0.25">
      <c r="B3364" s="5"/>
      <c r="C3364" s="5"/>
      <c r="D3364" s="5"/>
      <c r="E3364" s="5"/>
      <c r="F3364" s="5"/>
      <c r="G3364" s="5"/>
    </row>
    <row r="3365" spans="2:7" ht="15.75" x14ac:dyDescent="0.25">
      <c r="B3365" s="5"/>
      <c r="C3365" s="5"/>
      <c r="D3365" s="5"/>
      <c r="E3365" s="5"/>
      <c r="F3365" s="5"/>
      <c r="G3365" s="5"/>
    </row>
    <row r="3366" spans="2:7" ht="15.75" x14ac:dyDescent="0.25">
      <c r="B3366" s="5"/>
      <c r="C3366" s="5"/>
      <c r="D3366" s="5"/>
      <c r="E3366" s="5"/>
      <c r="F3366" s="5"/>
      <c r="G3366" s="5"/>
    </row>
    <row r="3367" spans="2:7" ht="15.75" x14ac:dyDescent="0.25">
      <c r="B3367" s="5"/>
      <c r="C3367" s="5"/>
      <c r="D3367" s="5"/>
      <c r="E3367" s="5"/>
      <c r="F3367" s="5"/>
      <c r="G3367" s="5"/>
    </row>
    <row r="3368" spans="2:7" ht="15.75" x14ac:dyDescent="0.25">
      <c r="B3368" s="5"/>
      <c r="C3368" s="5"/>
      <c r="D3368" s="5"/>
      <c r="E3368" s="5"/>
      <c r="F3368" s="5"/>
      <c r="G3368" s="5"/>
    </row>
    <row r="3369" spans="2:7" ht="15.75" x14ac:dyDescent="0.25">
      <c r="B3369" s="5"/>
      <c r="C3369" s="5"/>
      <c r="D3369" s="5"/>
      <c r="E3369" s="5"/>
      <c r="F3369" s="5"/>
      <c r="G3369" s="5"/>
    </row>
    <row r="3370" spans="2:7" ht="15.75" x14ac:dyDescent="0.25">
      <c r="B3370" s="5"/>
      <c r="C3370" s="5"/>
      <c r="D3370" s="5"/>
      <c r="E3370" s="5"/>
      <c r="F3370" s="5"/>
      <c r="G3370" s="5"/>
    </row>
    <row r="3371" spans="2:7" ht="15.75" x14ac:dyDescent="0.25">
      <c r="B3371" s="5"/>
      <c r="C3371" s="5"/>
      <c r="D3371" s="5"/>
      <c r="E3371" s="5"/>
      <c r="F3371" s="5"/>
      <c r="G3371" s="5"/>
    </row>
    <row r="3372" spans="2:7" ht="15.75" x14ac:dyDescent="0.25">
      <c r="B3372" s="5"/>
      <c r="C3372" s="5"/>
      <c r="D3372" s="5"/>
      <c r="E3372" s="5"/>
      <c r="F3372" s="5"/>
      <c r="G3372" s="5"/>
    </row>
    <row r="3373" spans="2:7" ht="15.75" x14ac:dyDescent="0.25">
      <c r="B3373" s="5"/>
      <c r="C3373" s="5"/>
      <c r="D3373" s="5"/>
      <c r="E3373" s="5"/>
      <c r="F3373" s="5"/>
      <c r="G3373" s="5"/>
    </row>
    <row r="3374" spans="2:7" ht="15.75" x14ac:dyDescent="0.25">
      <c r="B3374" s="5"/>
      <c r="C3374" s="5"/>
      <c r="D3374" s="5"/>
      <c r="E3374" s="5"/>
      <c r="F3374" s="5"/>
      <c r="G3374" s="5"/>
    </row>
    <row r="3375" spans="2:7" ht="15.75" x14ac:dyDescent="0.25">
      <c r="B3375" s="5"/>
      <c r="C3375" s="5"/>
      <c r="D3375" s="5"/>
      <c r="E3375" s="5"/>
      <c r="F3375" s="5"/>
      <c r="G3375" s="5"/>
    </row>
    <row r="3376" spans="2:7" ht="15.75" x14ac:dyDescent="0.25">
      <c r="B3376" s="5"/>
      <c r="C3376" s="5"/>
      <c r="D3376" s="5"/>
      <c r="E3376" s="5"/>
      <c r="F3376" s="5"/>
      <c r="G3376" s="5"/>
    </row>
    <row r="3377" spans="2:7" ht="15.75" x14ac:dyDescent="0.25">
      <c r="B3377" s="5"/>
      <c r="C3377" s="5"/>
      <c r="D3377" s="5"/>
      <c r="E3377" s="5"/>
      <c r="F3377" s="5"/>
      <c r="G3377" s="5"/>
    </row>
    <row r="3378" spans="2:7" ht="15.75" x14ac:dyDescent="0.25">
      <c r="B3378" s="5"/>
      <c r="C3378" s="5"/>
      <c r="D3378" s="5"/>
      <c r="E3378" s="5"/>
      <c r="F3378" s="5"/>
      <c r="G3378" s="5"/>
    </row>
    <row r="3379" spans="2:7" ht="15.75" x14ac:dyDescent="0.25">
      <c r="B3379" s="5"/>
      <c r="C3379" s="5"/>
      <c r="D3379" s="5"/>
      <c r="E3379" s="5"/>
      <c r="F3379" s="5"/>
      <c r="G3379" s="5"/>
    </row>
    <row r="3380" spans="2:7" ht="15.75" x14ac:dyDescent="0.25">
      <c r="B3380" s="5"/>
      <c r="C3380" s="5"/>
      <c r="D3380" s="5"/>
      <c r="E3380" s="5"/>
      <c r="F3380" s="5"/>
      <c r="G3380" s="5"/>
    </row>
    <row r="3381" spans="2:7" ht="15.75" x14ac:dyDescent="0.25">
      <c r="B3381" s="5"/>
      <c r="C3381" s="5"/>
      <c r="D3381" s="5"/>
      <c r="E3381" s="5"/>
      <c r="F3381" s="5"/>
      <c r="G3381" s="5"/>
    </row>
    <row r="3382" spans="2:7" ht="15.75" x14ac:dyDescent="0.25">
      <c r="B3382" s="5"/>
      <c r="C3382" s="5"/>
      <c r="D3382" s="5"/>
      <c r="E3382" s="5"/>
      <c r="F3382" s="5"/>
      <c r="G3382" s="5"/>
    </row>
    <row r="3383" spans="2:7" ht="15.75" x14ac:dyDescent="0.25">
      <c r="B3383" s="5"/>
      <c r="C3383" s="5"/>
      <c r="D3383" s="5"/>
      <c r="E3383" s="5"/>
      <c r="F3383" s="5"/>
      <c r="G3383" s="5"/>
    </row>
    <row r="3384" spans="2:7" ht="15.75" x14ac:dyDescent="0.25">
      <c r="B3384" s="5"/>
      <c r="C3384" s="5"/>
      <c r="D3384" s="5"/>
      <c r="E3384" s="5"/>
      <c r="F3384" s="5"/>
      <c r="G3384" s="5"/>
    </row>
    <row r="3385" spans="2:7" ht="15.75" x14ac:dyDescent="0.25">
      <c r="B3385" s="5"/>
      <c r="C3385" s="5"/>
      <c r="D3385" s="5"/>
      <c r="E3385" s="5"/>
      <c r="F3385" s="5"/>
      <c r="G3385" s="5"/>
    </row>
    <row r="3386" spans="2:7" ht="15.75" x14ac:dyDescent="0.25">
      <c r="B3386" s="5"/>
      <c r="C3386" s="5"/>
      <c r="D3386" s="5"/>
      <c r="E3386" s="5"/>
      <c r="F3386" s="5"/>
      <c r="G3386" s="5"/>
    </row>
    <row r="3387" spans="2:7" ht="15.75" x14ac:dyDescent="0.25">
      <c r="B3387" s="5"/>
      <c r="C3387" s="5"/>
      <c r="D3387" s="5"/>
      <c r="E3387" s="5"/>
      <c r="F3387" s="5"/>
      <c r="G3387" s="5"/>
    </row>
    <row r="3388" spans="2:7" ht="15.75" x14ac:dyDescent="0.25">
      <c r="B3388" s="5"/>
      <c r="C3388" s="5"/>
      <c r="D3388" s="5"/>
      <c r="E3388" s="5"/>
      <c r="F3388" s="5"/>
      <c r="G3388" s="5"/>
    </row>
    <row r="3389" spans="2:7" ht="15.75" x14ac:dyDescent="0.25">
      <c r="B3389" s="5"/>
      <c r="C3389" s="5"/>
      <c r="D3389" s="5"/>
      <c r="E3389" s="5"/>
      <c r="F3389" s="5"/>
      <c r="G3389" s="5"/>
    </row>
    <row r="3390" spans="2:7" ht="15.75" x14ac:dyDescent="0.25">
      <c r="B3390" s="5"/>
      <c r="C3390" s="5"/>
      <c r="D3390" s="5"/>
      <c r="E3390" s="5"/>
      <c r="F3390" s="5"/>
      <c r="G3390" s="5"/>
    </row>
    <row r="3391" spans="2:7" ht="15.75" x14ac:dyDescent="0.25">
      <c r="B3391" s="5"/>
      <c r="C3391" s="5"/>
      <c r="D3391" s="5"/>
      <c r="E3391" s="5"/>
      <c r="F3391" s="5"/>
      <c r="G3391" s="5"/>
    </row>
    <row r="3392" spans="2:7" ht="15.75" x14ac:dyDescent="0.25">
      <c r="B3392" s="5"/>
      <c r="C3392" s="5"/>
      <c r="D3392" s="5"/>
      <c r="E3392" s="5"/>
      <c r="F3392" s="5"/>
      <c r="G3392" s="5"/>
    </row>
    <row r="3393" spans="2:7" ht="15.75" x14ac:dyDescent="0.25">
      <c r="B3393" s="5"/>
      <c r="C3393" s="5"/>
      <c r="D3393" s="5"/>
      <c r="E3393" s="5"/>
      <c r="F3393" s="5"/>
      <c r="G3393" s="5"/>
    </row>
    <row r="3394" spans="2:7" ht="15.75" x14ac:dyDescent="0.25">
      <c r="B3394" s="5"/>
      <c r="C3394" s="5"/>
      <c r="D3394" s="5"/>
      <c r="E3394" s="5"/>
      <c r="F3394" s="5"/>
      <c r="G3394" s="5"/>
    </row>
    <row r="3395" spans="2:7" ht="15.75" x14ac:dyDescent="0.25">
      <c r="B3395" s="5"/>
      <c r="C3395" s="5"/>
      <c r="D3395" s="5"/>
      <c r="E3395" s="5"/>
      <c r="F3395" s="5"/>
      <c r="G3395" s="5"/>
    </row>
    <row r="3396" spans="2:7" ht="15.75" x14ac:dyDescent="0.25">
      <c r="B3396" s="5"/>
      <c r="C3396" s="5"/>
      <c r="D3396" s="5"/>
      <c r="E3396" s="5"/>
      <c r="F3396" s="5"/>
      <c r="G3396" s="5"/>
    </row>
    <row r="3397" spans="2:7" ht="15.75" x14ac:dyDescent="0.25">
      <c r="B3397" s="5"/>
      <c r="C3397" s="5"/>
      <c r="D3397" s="5"/>
      <c r="E3397" s="5"/>
      <c r="F3397" s="5"/>
      <c r="G3397" s="5"/>
    </row>
    <row r="3398" spans="2:7" ht="15.75" x14ac:dyDescent="0.25">
      <c r="B3398" s="5"/>
      <c r="C3398" s="5"/>
      <c r="D3398" s="5"/>
      <c r="E3398" s="5"/>
      <c r="F3398" s="5"/>
      <c r="G3398" s="5"/>
    </row>
    <row r="3399" spans="2:7" ht="15.75" x14ac:dyDescent="0.25">
      <c r="B3399" s="5"/>
      <c r="C3399" s="5"/>
      <c r="D3399" s="5"/>
      <c r="E3399" s="5"/>
      <c r="F3399" s="5"/>
      <c r="G3399" s="5"/>
    </row>
    <row r="3400" spans="2:7" ht="15.75" x14ac:dyDescent="0.25">
      <c r="B3400" s="5"/>
      <c r="C3400" s="5"/>
      <c r="D3400" s="5"/>
      <c r="E3400" s="5"/>
      <c r="F3400" s="5"/>
      <c r="G3400" s="5"/>
    </row>
    <row r="3401" spans="2:7" ht="15.75" x14ac:dyDescent="0.25">
      <c r="B3401" s="5"/>
      <c r="C3401" s="5"/>
      <c r="D3401" s="5"/>
      <c r="E3401" s="5"/>
      <c r="F3401" s="5"/>
      <c r="G3401" s="5"/>
    </row>
    <row r="3402" spans="2:7" ht="15.75" x14ac:dyDescent="0.25">
      <c r="B3402" s="5"/>
      <c r="C3402" s="5"/>
      <c r="D3402" s="5"/>
      <c r="E3402" s="5"/>
      <c r="F3402" s="5"/>
      <c r="G3402" s="5"/>
    </row>
    <row r="3403" spans="2:7" ht="15.75" x14ac:dyDescent="0.25">
      <c r="B3403" s="5"/>
      <c r="C3403" s="5"/>
      <c r="D3403" s="5"/>
      <c r="E3403" s="5"/>
      <c r="F3403" s="5"/>
      <c r="G3403" s="5"/>
    </row>
    <row r="3404" spans="2:7" ht="15.75" x14ac:dyDescent="0.25">
      <c r="B3404" s="5"/>
      <c r="C3404" s="5"/>
      <c r="D3404" s="5"/>
      <c r="E3404" s="5"/>
      <c r="F3404" s="5"/>
      <c r="G3404" s="5"/>
    </row>
    <row r="3405" spans="2:7" ht="15.75" x14ac:dyDescent="0.25">
      <c r="B3405" s="5"/>
      <c r="C3405" s="5"/>
      <c r="D3405" s="5"/>
      <c r="E3405" s="5"/>
      <c r="F3405" s="5"/>
      <c r="G3405" s="5"/>
    </row>
    <row r="3406" spans="2:7" ht="15.75" x14ac:dyDescent="0.25">
      <c r="B3406" s="5"/>
      <c r="C3406" s="5"/>
      <c r="D3406" s="5"/>
      <c r="E3406" s="5"/>
      <c r="F3406" s="5"/>
      <c r="G3406" s="5"/>
    </row>
    <row r="3407" spans="2:7" ht="15.75" x14ac:dyDescent="0.25">
      <c r="B3407" s="5"/>
      <c r="C3407" s="5"/>
      <c r="D3407" s="5"/>
      <c r="E3407" s="5"/>
      <c r="F3407" s="5"/>
      <c r="G3407" s="5"/>
    </row>
    <row r="3408" spans="2:7" ht="15.75" x14ac:dyDescent="0.25">
      <c r="B3408" s="5"/>
      <c r="C3408" s="5"/>
      <c r="D3408" s="5"/>
      <c r="E3408" s="5"/>
      <c r="F3408" s="5"/>
      <c r="G3408" s="5"/>
    </row>
    <row r="3409" spans="2:7" ht="15.75" x14ac:dyDescent="0.25">
      <c r="B3409" s="5"/>
      <c r="C3409" s="5"/>
      <c r="D3409" s="5"/>
      <c r="E3409" s="5"/>
      <c r="F3409" s="5"/>
      <c r="G3409" s="5"/>
    </row>
    <row r="3410" spans="2:7" ht="15.75" x14ac:dyDescent="0.25">
      <c r="B3410" s="5"/>
      <c r="C3410" s="5"/>
      <c r="D3410" s="5"/>
      <c r="E3410" s="5"/>
      <c r="F3410" s="5"/>
      <c r="G3410" s="5"/>
    </row>
    <row r="3411" spans="2:7" ht="15.75" x14ac:dyDescent="0.25">
      <c r="B3411" s="5"/>
      <c r="C3411" s="5"/>
      <c r="D3411" s="5"/>
      <c r="E3411" s="5"/>
      <c r="F3411" s="5"/>
      <c r="G3411" s="5"/>
    </row>
    <row r="3412" spans="2:7" ht="15.75" x14ac:dyDescent="0.25">
      <c r="B3412" s="5"/>
      <c r="C3412" s="5"/>
      <c r="D3412" s="5"/>
      <c r="E3412" s="5"/>
      <c r="F3412" s="5"/>
      <c r="G3412" s="5"/>
    </row>
    <row r="3413" spans="2:7" ht="15.75" x14ac:dyDescent="0.25">
      <c r="B3413" s="5"/>
      <c r="C3413" s="5"/>
      <c r="D3413" s="5"/>
      <c r="E3413" s="5"/>
      <c r="F3413" s="5"/>
      <c r="G3413" s="5"/>
    </row>
    <row r="3414" spans="2:7" ht="15.75" x14ac:dyDescent="0.25">
      <c r="B3414" s="5"/>
      <c r="C3414" s="5"/>
      <c r="D3414" s="5"/>
      <c r="E3414" s="5"/>
      <c r="F3414" s="5"/>
      <c r="G3414" s="5"/>
    </row>
    <row r="3415" spans="2:7" ht="15.75" x14ac:dyDescent="0.25">
      <c r="B3415" s="5"/>
      <c r="C3415" s="5"/>
      <c r="D3415" s="5"/>
      <c r="E3415" s="5"/>
      <c r="F3415" s="5"/>
      <c r="G3415" s="5"/>
    </row>
    <row r="3416" spans="2:7" ht="15.75" x14ac:dyDescent="0.25">
      <c r="B3416" s="5"/>
      <c r="C3416" s="5"/>
      <c r="D3416" s="5"/>
      <c r="E3416" s="5"/>
      <c r="F3416" s="5"/>
      <c r="G3416" s="5"/>
    </row>
    <row r="3417" spans="2:7" ht="15.75" x14ac:dyDescent="0.25">
      <c r="B3417" s="5"/>
      <c r="C3417" s="5"/>
      <c r="D3417" s="5"/>
      <c r="E3417" s="5"/>
      <c r="F3417" s="5"/>
      <c r="G3417" s="5"/>
    </row>
    <row r="3418" spans="2:7" ht="15.75" x14ac:dyDescent="0.25">
      <c r="B3418" s="5"/>
      <c r="C3418" s="5"/>
      <c r="D3418" s="5"/>
      <c r="E3418" s="5"/>
      <c r="F3418" s="5"/>
      <c r="G3418" s="5"/>
    </row>
    <row r="3419" spans="2:7" ht="15.75" x14ac:dyDescent="0.25">
      <c r="B3419" s="5"/>
      <c r="C3419" s="5"/>
      <c r="D3419" s="5"/>
      <c r="E3419" s="5"/>
      <c r="F3419" s="5"/>
      <c r="G3419" s="5"/>
    </row>
    <row r="3420" spans="2:7" ht="15.75" x14ac:dyDescent="0.25">
      <c r="B3420" s="5"/>
      <c r="C3420" s="5"/>
      <c r="D3420" s="5"/>
      <c r="E3420" s="5"/>
      <c r="F3420" s="5"/>
      <c r="G3420" s="5"/>
    </row>
    <row r="3421" spans="2:7" ht="15.75" x14ac:dyDescent="0.25">
      <c r="B3421" s="5"/>
      <c r="C3421" s="5"/>
      <c r="D3421" s="5"/>
      <c r="E3421" s="5"/>
      <c r="F3421" s="5"/>
      <c r="G3421" s="5"/>
    </row>
    <row r="3422" spans="2:7" ht="15.75" x14ac:dyDescent="0.25">
      <c r="B3422" s="5"/>
      <c r="C3422" s="5"/>
      <c r="D3422" s="5"/>
      <c r="E3422" s="5"/>
      <c r="F3422" s="5"/>
      <c r="G3422" s="5"/>
    </row>
    <row r="3423" spans="2:7" ht="15.75" x14ac:dyDescent="0.25">
      <c r="B3423" s="5"/>
      <c r="C3423" s="5"/>
      <c r="D3423" s="5"/>
      <c r="E3423" s="5"/>
      <c r="F3423" s="5"/>
      <c r="G3423" s="5"/>
    </row>
    <row r="3424" spans="2:7" ht="15.75" x14ac:dyDescent="0.25">
      <c r="B3424" s="5"/>
      <c r="C3424" s="5"/>
      <c r="D3424" s="5"/>
      <c r="E3424" s="5"/>
      <c r="F3424" s="5"/>
      <c r="G3424" s="5"/>
    </row>
    <row r="3425" spans="2:7" ht="15.75" x14ac:dyDescent="0.25">
      <c r="B3425" s="5"/>
      <c r="C3425" s="5"/>
      <c r="D3425" s="5"/>
      <c r="E3425" s="5"/>
      <c r="F3425" s="5"/>
      <c r="G3425" s="5"/>
    </row>
    <row r="3426" spans="2:7" ht="15.75" x14ac:dyDescent="0.25">
      <c r="B3426" s="5"/>
      <c r="C3426" s="5"/>
      <c r="D3426" s="5"/>
      <c r="E3426" s="5"/>
      <c r="F3426" s="5"/>
      <c r="G3426" s="5"/>
    </row>
    <row r="3427" spans="2:7" ht="15.75" x14ac:dyDescent="0.25">
      <c r="B3427" s="5"/>
      <c r="C3427" s="5"/>
      <c r="D3427" s="5"/>
      <c r="E3427" s="5"/>
      <c r="F3427" s="5"/>
      <c r="G3427" s="5"/>
    </row>
    <row r="3428" spans="2:7" ht="15.75" x14ac:dyDescent="0.25">
      <c r="B3428" s="5"/>
      <c r="C3428" s="5"/>
      <c r="D3428" s="5"/>
      <c r="E3428" s="5"/>
      <c r="F3428" s="5"/>
      <c r="G3428" s="5"/>
    </row>
    <row r="3429" spans="2:7" ht="15.75" x14ac:dyDescent="0.25">
      <c r="B3429" s="5"/>
      <c r="C3429" s="5"/>
      <c r="D3429" s="5"/>
      <c r="E3429" s="5"/>
      <c r="F3429" s="5"/>
      <c r="G3429" s="5"/>
    </row>
    <row r="3430" spans="2:7" ht="15.75" x14ac:dyDescent="0.25">
      <c r="B3430" s="5"/>
      <c r="C3430" s="5"/>
      <c r="D3430" s="5"/>
      <c r="E3430" s="5"/>
      <c r="F3430" s="5"/>
      <c r="G3430" s="5"/>
    </row>
    <row r="3431" spans="2:7" ht="15.75" x14ac:dyDescent="0.25">
      <c r="B3431" s="5"/>
      <c r="C3431" s="5"/>
      <c r="D3431" s="5"/>
      <c r="E3431" s="5"/>
      <c r="F3431" s="5"/>
      <c r="G3431" s="5"/>
    </row>
    <row r="3432" spans="2:7" ht="15.75" x14ac:dyDescent="0.25">
      <c r="B3432" s="5"/>
      <c r="C3432" s="5"/>
      <c r="D3432" s="5"/>
      <c r="E3432" s="5"/>
      <c r="F3432" s="5"/>
      <c r="G3432" s="5"/>
    </row>
    <row r="3433" spans="2:7" ht="15.75" x14ac:dyDescent="0.25">
      <c r="B3433" s="5"/>
      <c r="C3433" s="5"/>
      <c r="D3433" s="5"/>
      <c r="E3433" s="5"/>
      <c r="F3433" s="5"/>
      <c r="G3433" s="5"/>
    </row>
    <row r="3434" spans="2:7" ht="15.75" x14ac:dyDescent="0.25">
      <c r="B3434" s="5"/>
      <c r="C3434" s="5"/>
      <c r="D3434" s="5"/>
      <c r="E3434" s="5"/>
      <c r="F3434" s="5"/>
      <c r="G3434" s="5"/>
    </row>
    <row r="3435" spans="2:7" ht="15.75" x14ac:dyDescent="0.25">
      <c r="B3435" s="5"/>
      <c r="C3435" s="5"/>
      <c r="D3435" s="5"/>
      <c r="E3435" s="5"/>
      <c r="F3435" s="5"/>
      <c r="G3435" s="5"/>
    </row>
    <row r="3436" spans="2:7" ht="15.75" x14ac:dyDescent="0.25">
      <c r="B3436" s="5"/>
      <c r="C3436" s="5"/>
      <c r="D3436" s="5"/>
      <c r="E3436" s="5"/>
      <c r="F3436" s="5"/>
      <c r="G3436" s="5"/>
    </row>
    <row r="3437" spans="2:7" ht="15.75" x14ac:dyDescent="0.25">
      <c r="B3437" s="5"/>
      <c r="C3437" s="5"/>
      <c r="D3437" s="5"/>
      <c r="E3437" s="5"/>
      <c r="F3437" s="5"/>
      <c r="G3437" s="5"/>
    </row>
    <row r="3438" spans="2:7" ht="15.75" x14ac:dyDescent="0.25">
      <c r="B3438" s="5"/>
      <c r="C3438" s="5"/>
      <c r="D3438" s="5"/>
      <c r="E3438" s="5"/>
      <c r="F3438" s="5"/>
      <c r="G3438" s="5"/>
    </row>
    <row r="3439" spans="2:7" ht="15.75" x14ac:dyDescent="0.25">
      <c r="B3439" s="5"/>
      <c r="C3439" s="5"/>
      <c r="D3439" s="5"/>
      <c r="E3439" s="5"/>
      <c r="F3439" s="5"/>
      <c r="G3439" s="5"/>
    </row>
    <row r="3440" spans="2:7" ht="15.75" x14ac:dyDescent="0.25">
      <c r="B3440" s="5"/>
      <c r="C3440" s="5"/>
      <c r="D3440" s="5"/>
      <c r="E3440" s="5"/>
      <c r="F3440" s="5"/>
      <c r="G3440" s="5"/>
    </row>
    <row r="3441" spans="2:7" ht="15.75" x14ac:dyDescent="0.25">
      <c r="B3441" s="5"/>
      <c r="C3441" s="5"/>
      <c r="D3441" s="5"/>
      <c r="E3441" s="5"/>
      <c r="F3441" s="5"/>
      <c r="G3441" s="5"/>
    </row>
    <row r="3442" spans="2:7" ht="15.75" x14ac:dyDescent="0.25">
      <c r="B3442" s="5"/>
      <c r="C3442" s="5"/>
      <c r="D3442" s="5"/>
      <c r="E3442" s="5"/>
      <c r="F3442" s="5"/>
      <c r="G3442" s="5"/>
    </row>
    <row r="3443" spans="2:7" ht="15.75" x14ac:dyDescent="0.25">
      <c r="B3443" s="5"/>
      <c r="C3443" s="5"/>
      <c r="D3443" s="5"/>
      <c r="E3443" s="5"/>
      <c r="F3443" s="5"/>
      <c r="G3443" s="5"/>
    </row>
    <row r="3444" spans="2:7" ht="15.75" x14ac:dyDescent="0.25">
      <c r="B3444" s="5"/>
      <c r="C3444" s="5"/>
      <c r="D3444" s="5"/>
      <c r="E3444" s="5"/>
      <c r="F3444" s="5"/>
      <c r="G3444" s="5"/>
    </row>
    <row r="3445" spans="2:7" ht="15.75" x14ac:dyDescent="0.25">
      <c r="B3445" s="5"/>
      <c r="C3445" s="5"/>
      <c r="D3445" s="5"/>
      <c r="E3445" s="5"/>
      <c r="F3445" s="5"/>
      <c r="G3445" s="5"/>
    </row>
    <row r="3446" spans="2:7" ht="15.75" x14ac:dyDescent="0.25">
      <c r="B3446" s="5"/>
      <c r="C3446" s="5"/>
      <c r="D3446" s="5"/>
      <c r="E3446" s="5"/>
      <c r="F3446" s="5"/>
      <c r="G3446" s="5"/>
    </row>
    <row r="3447" spans="2:7" ht="15.75" x14ac:dyDescent="0.25">
      <c r="B3447" s="5"/>
      <c r="C3447" s="5"/>
      <c r="D3447" s="5"/>
      <c r="E3447" s="5"/>
      <c r="F3447" s="5"/>
      <c r="G3447" s="5"/>
    </row>
    <row r="3448" spans="2:7" ht="15.75" x14ac:dyDescent="0.25">
      <c r="B3448" s="5"/>
      <c r="C3448" s="5"/>
      <c r="D3448" s="5"/>
      <c r="E3448" s="5"/>
      <c r="F3448" s="5"/>
      <c r="G3448" s="5"/>
    </row>
    <row r="3449" spans="2:7" ht="15.75" x14ac:dyDescent="0.25">
      <c r="B3449" s="5"/>
      <c r="C3449" s="5"/>
      <c r="D3449" s="5"/>
      <c r="E3449" s="5"/>
      <c r="F3449" s="5"/>
      <c r="G3449" s="5"/>
    </row>
    <row r="3450" spans="2:7" ht="15.75" x14ac:dyDescent="0.25">
      <c r="B3450" s="5"/>
      <c r="C3450" s="5"/>
      <c r="D3450" s="5"/>
      <c r="E3450" s="5"/>
      <c r="F3450" s="5"/>
      <c r="G3450" s="5"/>
    </row>
    <row r="3451" spans="2:7" ht="15.75" x14ac:dyDescent="0.25">
      <c r="B3451" s="5"/>
      <c r="C3451" s="5"/>
      <c r="D3451" s="5"/>
      <c r="E3451" s="5"/>
      <c r="F3451" s="5"/>
      <c r="G3451" s="5"/>
    </row>
    <row r="3452" spans="2:7" ht="15.75" x14ac:dyDescent="0.25">
      <c r="B3452" s="5"/>
      <c r="C3452" s="5"/>
      <c r="D3452" s="5"/>
      <c r="E3452" s="5"/>
      <c r="F3452" s="5"/>
      <c r="G3452" s="5"/>
    </row>
    <row r="3453" spans="2:7" ht="15.75" x14ac:dyDescent="0.25">
      <c r="B3453" s="5"/>
      <c r="C3453" s="5"/>
      <c r="D3453" s="5"/>
      <c r="E3453" s="5"/>
      <c r="F3453" s="5"/>
      <c r="G3453" s="5"/>
    </row>
    <row r="3454" spans="2:7" ht="15.75" x14ac:dyDescent="0.25">
      <c r="B3454" s="5"/>
      <c r="C3454" s="5"/>
      <c r="D3454" s="5"/>
      <c r="E3454" s="5"/>
      <c r="F3454" s="5"/>
      <c r="G3454" s="5"/>
    </row>
    <row r="3455" spans="2:7" ht="15.75" x14ac:dyDescent="0.25">
      <c r="B3455" s="5"/>
      <c r="C3455" s="5"/>
      <c r="D3455" s="5"/>
      <c r="E3455" s="5"/>
      <c r="F3455" s="5"/>
      <c r="G3455" s="5"/>
    </row>
    <row r="3456" spans="2:7" ht="15.75" x14ac:dyDescent="0.25">
      <c r="B3456" s="5"/>
      <c r="C3456" s="5"/>
      <c r="D3456" s="5"/>
      <c r="E3456" s="5"/>
      <c r="F3456" s="5"/>
      <c r="G3456" s="5"/>
    </row>
    <row r="3457" spans="2:7" ht="15.75" x14ac:dyDescent="0.25">
      <c r="B3457" s="5"/>
      <c r="C3457" s="5"/>
      <c r="D3457" s="5"/>
      <c r="E3457" s="5"/>
      <c r="F3457" s="5"/>
      <c r="G3457" s="5"/>
    </row>
    <row r="3458" spans="2:7" ht="15.75" x14ac:dyDescent="0.25">
      <c r="B3458" s="5"/>
      <c r="C3458" s="5"/>
      <c r="D3458" s="5"/>
      <c r="E3458" s="5"/>
      <c r="F3458" s="5"/>
      <c r="G3458" s="5"/>
    </row>
    <row r="3459" spans="2:7" ht="15.75" x14ac:dyDescent="0.25">
      <c r="B3459" s="5"/>
      <c r="C3459" s="5"/>
      <c r="D3459" s="5"/>
      <c r="E3459" s="5"/>
      <c r="F3459" s="5"/>
      <c r="G3459" s="5"/>
    </row>
    <row r="3460" spans="2:7" ht="15.75" x14ac:dyDescent="0.25">
      <c r="B3460" s="5"/>
      <c r="C3460" s="5"/>
      <c r="D3460" s="5"/>
      <c r="E3460" s="5"/>
      <c r="F3460" s="5"/>
      <c r="G3460" s="5"/>
    </row>
    <row r="3461" spans="2:7" ht="15.75" x14ac:dyDescent="0.25">
      <c r="B3461" s="5"/>
      <c r="C3461" s="5"/>
      <c r="D3461" s="5"/>
      <c r="E3461" s="5"/>
      <c r="F3461" s="5"/>
      <c r="G3461" s="5"/>
    </row>
    <row r="3462" spans="2:7" ht="15.75" x14ac:dyDescent="0.25">
      <c r="B3462" s="5"/>
      <c r="C3462" s="5"/>
      <c r="D3462" s="5"/>
      <c r="E3462" s="5"/>
      <c r="F3462" s="5"/>
      <c r="G3462" s="5"/>
    </row>
    <row r="3463" spans="2:7" ht="15.75" x14ac:dyDescent="0.25">
      <c r="B3463" s="5"/>
      <c r="C3463" s="5"/>
      <c r="D3463" s="5"/>
      <c r="E3463" s="5"/>
      <c r="F3463" s="5"/>
      <c r="G3463" s="5"/>
    </row>
    <row r="3464" spans="2:7" ht="15.75" x14ac:dyDescent="0.25">
      <c r="B3464" s="5"/>
      <c r="C3464" s="5"/>
      <c r="D3464" s="5"/>
      <c r="E3464" s="5"/>
      <c r="F3464" s="5"/>
      <c r="G3464" s="5"/>
    </row>
    <row r="3465" spans="2:7" ht="15.75" x14ac:dyDescent="0.25">
      <c r="B3465" s="5"/>
      <c r="C3465" s="5"/>
      <c r="D3465" s="5"/>
      <c r="E3465" s="5"/>
      <c r="F3465" s="5"/>
      <c r="G3465" s="5"/>
    </row>
    <row r="3466" spans="2:7" ht="15.75" x14ac:dyDescent="0.25">
      <c r="B3466" s="5"/>
      <c r="C3466" s="5"/>
      <c r="D3466" s="5"/>
      <c r="E3466" s="5"/>
      <c r="F3466" s="5"/>
      <c r="G3466" s="5"/>
    </row>
    <row r="3467" spans="2:7" ht="15.75" x14ac:dyDescent="0.25">
      <c r="B3467" s="5"/>
      <c r="C3467" s="5"/>
      <c r="D3467" s="5"/>
      <c r="E3467" s="5"/>
      <c r="F3467" s="5"/>
      <c r="G3467" s="5"/>
    </row>
    <row r="3468" spans="2:7" ht="15.75" x14ac:dyDescent="0.25">
      <c r="B3468" s="5"/>
      <c r="C3468" s="5"/>
      <c r="D3468" s="5"/>
      <c r="E3468" s="5"/>
      <c r="F3468" s="5"/>
      <c r="G3468" s="5"/>
    </row>
    <row r="3469" spans="2:7" ht="15.75" x14ac:dyDescent="0.25">
      <c r="B3469" s="5"/>
      <c r="C3469" s="5"/>
      <c r="D3469" s="5"/>
      <c r="E3469" s="5"/>
      <c r="F3469" s="5"/>
      <c r="G3469" s="5"/>
    </row>
    <row r="3470" spans="2:7" ht="15.75" x14ac:dyDescent="0.25">
      <c r="B3470" s="5"/>
      <c r="C3470" s="5"/>
      <c r="D3470" s="5"/>
      <c r="E3470" s="5"/>
      <c r="F3470" s="5"/>
      <c r="G3470" s="5"/>
    </row>
    <row r="3471" spans="2:7" ht="15.75" x14ac:dyDescent="0.25">
      <c r="B3471" s="5"/>
      <c r="C3471" s="5"/>
      <c r="D3471" s="5"/>
      <c r="E3471" s="5"/>
      <c r="F3471" s="5"/>
      <c r="G3471" s="5"/>
    </row>
    <row r="3472" spans="2:7" ht="15.75" x14ac:dyDescent="0.25">
      <c r="B3472" s="5"/>
      <c r="C3472" s="5"/>
      <c r="D3472" s="5"/>
      <c r="E3472" s="5"/>
      <c r="F3472" s="5"/>
      <c r="G3472" s="5"/>
    </row>
    <row r="3473" spans="2:7" ht="15.75" x14ac:dyDescent="0.25">
      <c r="B3473" s="5"/>
      <c r="C3473" s="5"/>
      <c r="D3473" s="5"/>
      <c r="E3473" s="5"/>
      <c r="F3473" s="5"/>
      <c r="G3473" s="5"/>
    </row>
    <row r="3474" spans="2:7" ht="15.75" x14ac:dyDescent="0.25">
      <c r="B3474" s="5"/>
      <c r="C3474" s="5"/>
      <c r="D3474" s="5"/>
      <c r="E3474" s="5"/>
      <c r="F3474" s="5"/>
      <c r="G3474" s="5"/>
    </row>
    <row r="3475" spans="2:7" ht="15.75" x14ac:dyDescent="0.25">
      <c r="B3475" s="5"/>
      <c r="C3475" s="5"/>
      <c r="D3475" s="5"/>
      <c r="E3475" s="5"/>
      <c r="F3475" s="5"/>
      <c r="G3475" s="5"/>
    </row>
    <row r="3476" spans="2:7" ht="15.75" x14ac:dyDescent="0.25">
      <c r="B3476" s="5"/>
      <c r="C3476" s="5"/>
      <c r="D3476" s="5"/>
      <c r="E3476" s="5"/>
      <c r="F3476" s="5"/>
      <c r="G3476" s="5"/>
    </row>
    <row r="3477" spans="2:7" ht="15.75" x14ac:dyDescent="0.25">
      <c r="B3477" s="5"/>
      <c r="C3477" s="5"/>
      <c r="D3477" s="5"/>
      <c r="E3477" s="5"/>
      <c r="F3477" s="5"/>
      <c r="G3477" s="5"/>
    </row>
    <row r="3478" spans="2:7" ht="15.75" x14ac:dyDescent="0.25">
      <c r="B3478" s="5"/>
      <c r="C3478" s="5"/>
      <c r="D3478" s="5"/>
      <c r="E3478" s="5"/>
      <c r="F3478" s="5"/>
      <c r="G3478" s="5"/>
    </row>
    <row r="3479" spans="2:7" ht="15.75" x14ac:dyDescent="0.25">
      <c r="B3479" s="5"/>
      <c r="C3479" s="5"/>
      <c r="D3479" s="5"/>
      <c r="E3479" s="5"/>
      <c r="F3479" s="5"/>
      <c r="G3479" s="5"/>
    </row>
    <row r="3480" spans="2:7" ht="15.75" x14ac:dyDescent="0.25">
      <c r="B3480" s="5"/>
      <c r="C3480" s="5"/>
      <c r="D3480" s="5"/>
      <c r="E3480" s="5"/>
      <c r="F3480" s="5"/>
      <c r="G3480" s="5"/>
    </row>
    <row r="3481" spans="2:7" ht="15.75" x14ac:dyDescent="0.25">
      <c r="B3481" s="5"/>
      <c r="C3481" s="5"/>
      <c r="D3481" s="5"/>
      <c r="E3481" s="5"/>
      <c r="F3481" s="5"/>
      <c r="G3481" s="5"/>
    </row>
    <row r="3482" spans="2:7" ht="15.75" x14ac:dyDescent="0.25">
      <c r="B3482" s="5"/>
      <c r="C3482" s="5"/>
      <c r="D3482" s="5"/>
      <c r="E3482" s="5"/>
      <c r="F3482" s="5"/>
      <c r="G3482" s="5"/>
    </row>
    <row r="3483" spans="2:7" ht="15.75" x14ac:dyDescent="0.25">
      <c r="B3483" s="5"/>
      <c r="C3483" s="5"/>
      <c r="D3483" s="5"/>
      <c r="E3483" s="5"/>
      <c r="F3483" s="5"/>
      <c r="G3483" s="5"/>
    </row>
    <row r="3484" spans="2:7" ht="15.75" x14ac:dyDescent="0.25">
      <c r="B3484" s="5"/>
      <c r="C3484" s="5"/>
      <c r="D3484" s="5"/>
      <c r="E3484" s="5"/>
      <c r="F3484" s="5"/>
      <c r="G3484" s="5"/>
    </row>
    <row r="3485" spans="2:7" ht="15.75" x14ac:dyDescent="0.25">
      <c r="B3485" s="5"/>
      <c r="C3485" s="5"/>
      <c r="D3485" s="5"/>
      <c r="E3485" s="5"/>
      <c r="F3485" s="5"/>
      <c r="G3485" s="5"/>
    </row>
    <row r="3486" spans="2:7" ht="15.75" x14ac:dyDescent="0.25">
      <c r="B3486" s="5"/>
      <c r="C3486" s="5"/>
      <c r="D3486" s="5"/>
      <c r="E3486" s="5"/>
      <c r="F3486" s="5"/>
      <c r="G3486" s="5"/>
    </row>
    <row r="3487" spans="2:7" ht="15.75" x14ac:dyDescent="0.25">
      <c r="B3487" s="5"/>
      <c r="C3487" s="5"/>
      <c r="D3487" s="5"/>
      <c r="E3487" s="5"/>
      <c r="F3487" s="5"/>
      <c r="G3487" s="5"/>
    </row>
    <row r="3488" spans="2:7" ht="15.75" x14ac:dyDescent="0.25">
      <c r="B3488" s="5"/>
      <c r="C3488" s="5"/>
      <c r="D3488" s="5"/>
      <c r="E3488" s="5"/>
      <c r="F3488" s="5"/>
      <c r="G3488" s="5"/>
    </row>
    <row r="3489" spans="2:7" ht="15.75" x14ac:dyDescent="0.25">
      <c r="B3489" s="5"/>
      <c r="C3489" s="5"/>
      <c r="D3489" s="5"/>
      <c r="E3489" s="5"/>
      <c r="F3489" s="5"/>
      <c r="G3489" s="5"/>
    </row>
    <row r="3490" spans="2:7" ht="15.75" x14ac:dyDescent="0.25">
      <c r="B3490" s="5"/>
      <c r="C3490" s="5"/>
      <c r="D3490" s="5"/>
      <c r="E3490" s="5"/>
      <c r="F3490" s="5"/>
      <c r="G3490" s="5"/>
    </row>
    <row r="3491" spans="2:7" ht="15.75" x14ac:dyDescent="0.25">
      <c r="B3491" s="5"/>
      <c r="C3491" s="5"/>
      <c r="D3491" s="5"/>
      <c r="E3491" s="5"/>
      <c r="F3491" s="5"/>
      <c r="G3491" s="5"/>
    </row>
    <row r="3492" spans="2:7" ht="15.75" x14ac:dyDescent="0.25">
      <c r="B3492" s="5"/>
      <c r="C3492" s="5"/>
      <c r="D3492" s="5"/>
      <c r="E3492" s="5"/>
      <c r="F3492" s="5"/>
      <c r="G3492" s="5"/>
    </row>
    <row r="3493" spans="2:7" ht="15.75" x14ac:dyDescent="0.25">
      <c r="B3493" s="5"/>
      <c r="C3493" s="5"/>
      <c r="D3493" s="5"/>
      <c r="E3493" s="5"/>
      <c r="F3493" s="5"/>
      <c r="G3493" s="5"/>
    </row>
    <row r="3494" spans="2:7" ht="15.75" x14ac:dyDescent="0.25">
      <c r="B3494" s="5"/>
      <c r="C3494" s="5"/>
      <c r="D3494" s="5"/>
      <c r="E3494" s="5"/>
      <c r="F3494" s="5"/>
      <c r="G3494" s="5"/>
    </row>
    <row r="3495" spans="2:7" ht="15.75" x14ac:dyDescent="0.25">
      <c r="B3495" s="5"/>
      <c r="C3495" s="5"/>
      <c r="D3495" s="5"/>
      <c r="E3495" s="5"/>
      <c r="F3495" s="5"/>
      <c r="G3495" s="5"/>
    </row>
    <row r="3496" spans="2:7" ht="15.75" x14ac:dyDescent="0.25">
      <c r="B3496" s="5"/>
      <c r="C3496" s="5"/>
      <c r="D3496" s="5"/>
      <c r="E3496" s="5"/>
      <c r="F3496" s="5"/>
      <c r="G3496" s="5"/>
    </row>
    <row r="3497" spans="2:7" ht="15.75" x14ac:dyDescent="0.25">
      <c r="B3497" s="5"/>
      <c r="C3497" s="5"/>
      <c r="D3497" s="5"/>
      <c r="E3497" s="5"/>
      <c r="F3497" s="5"/>
      <c r="G3497" s="5"/>
    </row>
    <row r="3498" spans="2:7" ht="15.75" x14ac:dyDescent="0.25">
      <c r="B3498" s="5"/>
      <c r="C3498" s="5"/>
      <c r="D3498" s="5"/>
      <c r="E3498" s="5"/>
      <c r="F3498" s="5"/>
      <c r="G3498" s="5"/>
    </row>
    <row r="3499" spans="2:7" ht="15.75" x14ac:dyDescent="0.25">
      <c r="B3499" s="5"/>
      <c r="C3499" s="5"/>
      <c r="D3499" s="5"/>
      <c r="E3499" s="5"/>
      <c r="F3499" s="5"/>
      <c r="G3499" s="5"/>
    </row>
    <row r="3500" spans="2:7" ht="15.75" x14ac:dyDescent="0.25">
      <c r="B3500" s="5"/>
      <c r="C3500" s="5"/>
      <c r="D3500" s="5"/>
      <c r="E3500" s="5"/>
      <c r="F3500" s="5"/>
      <c r="G3500" s="5"/>
    </row>
    <row r="3501" spans="2:7" ht="15.75" x14ac:dyDescent="0.25">
      <c r="B3501" s="5"/>
      <c r="C3501" s="5"/>
      <c r="D3501" s="5"/>
      <c r="E3501" s="5"/>
      <c r="F3501" s="5"/>
      <c r="G3501" s="5"/>
    </row>
    <row r="3502" spans="2:7" ht="15.75" x14ac:dyDescent="0.25">
      <c r="B3502" s="5"/>
      <c r="C3502" s="5"/>
      <c r="D3502" s="5"/>
      <c r="E3502" s="5"/>
      <c r="F3502" s="5"/>
      <c r="G3502" s="5"/>
    </row>
    <row r="3503" spans="2:7" ht="15.75" x14ac:dyDescent="0.25">
      <c r="B3503" s="5"/>
      <c r="C3503" s="5"/>
      <c r="D3503" s="5"/>
      <c r="E3503" s="5"/>
      <c r="F3503" s="5"/>
      <c r="G3503" s="5"/>
    </row>
    <row r="3504" spans="2:7" ht="15.75" x14ac:dyDescent="0.25">
      <c r="B3504" s="5"/>
      <c r="C3504" s="5"/>
      <c r="D3504" s="5"/>
      <c r="E3504" s="5"/>
      <c r="F3504" s="5"/>
      <c r="G3504" s="5"/>
    </row>
    <row r="3505" spans="2:7" ht="15.75" x14ac:dyDescent="0.25">
      <c r="B3505" s="5"/>
      <c r="C3505" s="5"/>
      <c r="D3505" s="5"/>
      <c r="E3505" s="5"/>
      <c r="F3505" s="5"/>
      <c r="G3505" s="5"/>
    </row>
    <row r="3506" spans="2:7" ht="15.75" x14ac:dyDescent="0.25">
      <c r="B3506" s="5"/>
      <c r="C3506" s="5"/>
      <c r="D3506" s="5"/>
      <c r="E3506" s="5"/>
      <c r="F3506" s="5"/>
      <c r="G3506" s="5"/>
    </row>
    <row r="3507" spans="2:7" ht="15.75" x14ac:dyDescent="0.25">
      <c r="B3507" s="5"/>
      <c r="C3507" s="5"/>
      <c r="D3507" s="5"/>
      <c r="E3507" s="5"/>
      <c r="F3507" s="5"/>
      <c r="G3507" s="5"/>
    </row>
    <row r="3508" spans="2:7" ht="15.75" x14ac:dyDescent="0.25">
      <c r="B3508" s="5"/>
      <c r="C3508" s="5"/>
      <c r="D3508" s="5"/>
      <c r="E3508" s="5"/>
      <c r="F3508" s="5"/>
      <c r="G3508" s="5"/>
    </row>
    <row r="3509" spans="2:7" ht="15.75" x14ac:dyDescent="0.25">
      <c r="B3509" s="5"/>
      <c r="C3509" s="5"/>
      <c r="D3509" s="5"/>
      <c r="E3509" s="5"/>
      <c r="F3509" s="5"/>
      <c r="G3509" s="5"/>
    </row>
    <row r="3510" spans="2:7" ht="15.75" x14ac:dyDescent="0.25">
      <c r="B3510" s="5"/>
      <c r="C3510" s="5"/>
      <c r="D3510" s="5"/>
      <c r="E3510" s="5"/>
      <c r="F3510" s="5"/>
      <c r="G3510" s="5"/>
    </row>
    <row r="3511" spans="2:7" ht="15.75" x14ac:dyDescent="0.25">
      <c r="B3511" s="5"/>
      <c r="C3511" s="5"/>
      <c r="D3511" s="5"/>
      <c r="E3511" s="5"/>
      <c r="F3511" s="5"/>
      <c r="G3511" s="5"/>
    </row>
    <row r="3512" spans="2:7" ht="15.75" x14ac:dyDescent="0.25">
      <c r="B3512" s="5"/>
      <c r="C3512" s="5"/>
      <c r="D3512" s="5"/>
      <c r="E3512" s="5"/>
      <c r="F3512" s="5"/>
      <c r="G3512" s="5"/>
    </row>
    <row r="3513" spans="2:7" ht="15.75" x14ac:dyDescent="0.25">
      <c r="B3513" s="5"/>
      <c r="C3513" s="5"/>
      <c r="D3513" s="5"/>
      <c r="E3513" s="5"/>
      <c r="F3513" s="5"/>
      <c r="G3513" s="5"/>
    </row>
    <row r="3514" spans="2:7" ht="15.75" x14ac:dyDescent="0.25">
      <c r="B3514" s="5"/>
      <c r="C3514" s="5"/>
      <c r="D3514" s="5"/>
      <c r="E3514" s="5"/>
      <c r="F3514" s="5"/>
      <c r="G3514" s="5"/>
    </row>
    <row r="3515" spans="2:7" ht="15.75" x14ac:dyDescent="0.25">
      <c r="B3515" s="5"/>
      <c r="C3515" s="5"/>
      <c r="D3515" s="5"/>
      <c r="E3515" s="5"/>
      <c r="F3515" s="5"/>
      <c r="G3515" s="5"/>
    </row>
    <row r="3516" spans="2:7" ht="15.75" x14ac:dyDescent="0.25">
      <c r="B3516" s="5"/>
      <c r="C3516" s="5"/>
      <c r="D3516" s="5"/>
      <c r="E3516" s="5"/>
      <c r="F3516" s="5"/>
      <c r="G3516" s="5"/>
    </row>
    <row r="3517" spans="2:7" ht="15.75" x14ac:dyDescent="0.25">
      <c r="B3517" s="5"/>
      <c r="C3517" s="5"/>
      <c r="D3517" s="5"/>
      <c r="E3517" s="5"/>
      <c r="F3517" s="5"/>
      <c r="G3517" s="5"/>
    </row>
    <row r="3518" spans="2:7" ht="15.75" x14ac:dyDescent="0.25">
      <c r="B3518" s="5"/>
      <c r="C3518" s="5"/>
      <c r="D3518" s="5"/>
      <c r="E3518" s="5"/>
      <c r="F3518" s="5"/>
      <c r="G3518" s="5"/>
    </row>
    <row r="3519" spans="2:7" ht="15.75" x14ac:dyDescent="0.25">
      <c r="B3519" s="5"/>
      <c r="C3519" s="5"/>
      <c r="D3519" s="5"/>
      <c r="E3519" s="5"/>
      <c r="F3519" s="5"/>
      <c r="G3519" s="5"/>
    </row>
    <row r="3520" spans="2:7" ht="15.75" x14ac:dyDescent="0.25">
      <c r="B3520" s="5"/>
      <c r="C3520" s="5"/>
      <c r="D3520" s="5"/>
      <c r="E3520" s="5"/>
      <c r="F3520" s="5"/>
      <c r="G3520" s="5"/>
    </row>
    <row r="3521" spans="2:7" ht="15.75" x14ac:dyDescent="0.25">
      <c r="B3521" s="5"/>
      <c r="C3521" s="5"/>
      <c r="D3521" s="5"/>
      <c r="E3521" s="5"/>
      <c r="F3521" s="5"/>
      <c r="G3521" s="5"/>
    </row>
    <row r="3522" spans="2:7" ht="15.75" x14ac:dyDescent="0.25">
      <c r="B3522" s="5"/>
      <c r="C3522" s="5"/>
      <c r="D3522" s="5"/>
      <c r="E3522" s="5"/>
      <c r="F3522" s="5"/>
      <c r="G3522" s="5"/>
    </row>
    <row r="3523" spans="2:7" ht="15.75" x14ac:dyDescent="0.25">
      <c r="B3523" s="5"/>
      <c r="C3523" s="5"/>
      <c r="D3523" s="5"/>
      <c r="E3523" s="5"/>
      <c r="F3523" s="5"/>
      <c r="G3523" s="5"/>
    </row>
    <row r="3524" spans="2:7" ht="15.75" x14ac:dyDescent="0.25">
      <c r="B3524" s="5"/>
      <c r="C3524" s="5"/>
      <c r="D3524" s="5"/>
      <c r="E3524" s="5"/>
      <c r="F3524" s="5"/>
      <c r="G3524" s="5"/>
    </row>
    <row r="3525" spans="2:7" ht="15.75" x14ac:dyDescent="0.25">
      <c r="B3525" s="5"/>
      <c r="C3525" s="5"/>
      <c r="D3525" s="5"/>
      <c r="E3525" s="5"/>
      <c r="F3525" s="5"/>
      <c r="G3525" s="5"/>
    </row>
    <row r="3526" spans="2:7" ht="15.75" x14ac:dyDescent="0.25">
      <c r="B3526" s="5"/>
      <c r="C3526" s="5"/>
      <c r="D3526" s="5"/>
      <c r="E3526" s="5"/>
      <c r="F3526" s="5"/>
      <c r="G3526" s="5"/>
    </row>
    <row r="3527" spans="2:7" ht="15.75" x14ac:dyDescent="0.25">
      <c r="B3527" s="5"/>
      <c r="C3527" s="5"/>
      <c r="D3527" s="5"/>
      <c r="E3527" s="5"/>
      <c r="F3527" s="5"/>
      <c r="G3527" s="5"/>
    </row>
    <row r="3528" spans="2:7" ht="15.75" x14ac:dyDescent="0.25">
      <c r="B3528" s="5"/>
      <c r="C3528" s="5"/>
      <c r="D3528" s="5"/>
      <c r="E3528" s="5"/>
      <c r="F3528" s="5"/>
      <c r="G3528" s="5"/>
    </row>
    <row r="3529" spans="2:7" ht="15.75" x14ac:dyDescent="0.25">
      <c r="B3529" s="5"/>
      <c r="C3529" s="5"/>
      <c r="D3529" s="5"/>
      <c r="E3529" s="5"/>
      <c r="F3529" s="5"/>
      <c r="G3529" s="5"/>
    </row>
    <row r="3530" spans="2:7" ht="15.75" x14ac:dyDescent="0.25">
      <c r="B3530" s="5"/>
      <c r="C3530" s="5"/>
      <c r="D3530" s="5"/>
      <c r="E3530" s="5"/>
      <c r="F3530" s="5"/>
      <c r="G3530" s="5"/>
    </row>
    <row r="3531" spans="2:7" ht="15.75" x14ac:dyDescent="0.25">
      <c r="B3531" s="5"/>
      <c r="C3531" s="5"/>
      <c r="D3531" s="5"/>
      <c r="E3531" s="5"/>
      <c r="F3531" s="5"/>
      <c r="G3531" s="5"/>
    </row>
    <row r="3532" spans="2:7" ht="15.75" x14ac:dyDescent="0.25">
      <c r="B3532" s="5"/>
      <c r="C3532" s="5"/>
      <c r="D3532" s="5"/>
      <c r="E3532" s="5"/>
      <c r="F3532" s="5"/>
      <c r="G3532" s="5"/>
    </row>
    <row r="3533" spans="2:7" ht="15.75" x14ac:dyDescent="0.25">
      <c r="B3533" s="5"/>
      <c r="C3533" s="5"/>
      <c r="D3533" s="5"/>
      <c r="E3533" s="5"/>
      <c r="F3533" s="5"/>
      <c r="G3533" s="5"/>
    </row>
    <row r="3534" spans="2:7" ht="15.75" x14ac:dyDescent="0.25">
      <c r="B3534" s="5"/>
      <c r="C3534" s="5"/>
      <c r="D3534" s="5"/>
      <c r="E3534" s="5"/>
      <c r="F3534" s="5"/>
      <c r="G3534" s="5"/>
    </row>
    <row r="3535" spans="2:7" ht="15.75" x14ac:dyDescent="0.25">
      <c r="B3535" s="5"/>
      <c r="C3535" s="5"/>
      <c r="D3535" s="5"/>
      <c r="E3535" s="5"/>
      <c r="F3535" s="5"/>
      <c r="G3535" s="5"/>
    </row>
    <row r="3536" spans="2:7" ht="15.75" x14ac:dyDescent="0.25">
      <c r="B3536" s="5"/>
      <c r="C3536" s="5"/>
      <c r="D3536" s="5"/>
      <c r="E3536" s="5"/>
      <c r="F3536" s="5"/>
      <c r="G3536" s="5"/>
    </row>
    <row r="3537" spans="2:7" ht="15.75" x14ac:dyDescent="0.25">
      <c r="B3537" s="5"/>
      <c r="C3537" s="5"/>
      <c r="D3537" s="5"/>
      <c r="E3537" s="5"/>
      <c r="F3537" s="5"/>
      <c r="G3537" s="5"/>
    </row>
    <row r="3538" spans="2:7" ht="15.75" x14ac:dyDescent="0.25">
      <c r="B3538" s="5"/>
      <c r="C3538" s="5"/>
      <c r="D3538" s="5"/>
      <c r="E3538" s="5"/>
      <c r="F3538" s="5"/>
      <c r="G3538" s="5"/>
    </row>
    <row r="3539" spans="2:7" ht="15.75" x14ac:dyDescent="0.25">
      <c r="B3539" s="5"/>
      <c r="C3539" s="5"/>
      <c r="D3539" s="5"/>
      <c r="E3539" s="5"/>
      <c r="F3539" s="5"/>
      <c r="G3539" s="5"/>
    </row>
    <row r="3540" spans="2:7" ht="15.75" x14ac:dyDescent="0.25">
      <c r="B3540" s="5"/>
      <c r="C3540" s="5"/>
      <c r="D3540" s="5"/>
      <c r="E3540" s="5"/>
      <c r="F3540" s="5"/>
      <c r="G3540" s="5"/>
    </row>
    <row r="3541" spans="2:7" ht="15.75" x14ac:dyDescent="0.25">
      <c r="B3541" s="5"/>
      <c r="C3541" s="5"/>
      <c r="D3541" s="5"/>
      <c r="E3541" s="5"/>
      <c r="F3541" s="5"/>
      <c r="G3541" s="5"/>
    </row>
    <row r="3542" spans="2:7" ht="15.75" x14ac:dyDescent="0.25">
      <c r="B3542" s="5"/>
      <c r="C3542" s="5"/>
      <c r="D3542" s="5"/>
      <c r="E3542" s="5"/>
      <c r="F3542" s="5"/>
      <c r="G3542" s="5"/>
    </row>
    <row r="3543" spans="2:7" ht="15.75" x14ac:dyDescent="0.25">
      <c r="B3543" s="5"/>
      <c r="C3543" s="5"/>
      <c r="D3543" s="5"/>
      <c r="E3543" s="5"/>
      <c r="F3543" s="5"/>
      <c r="G3543" s="5"/>
    </row>
    <row r="3544" spans="2:7" ht="15.75" x14ac:dyDescent="0.25">
      <c r="B3544" s="5"/>
      <c r="C3544" s="5"/>
      <c r="D3544" s="5"/>
      <c r="E3544" s="5"/>
      <c r="F3544" s="5"/>
      <c r="G3544" s="5"/>
    </row>
    <row r="3545" spans="2:7" ht="15.75" x14ac:dyDescent="0.25">
      <c r="B3545" s="5"/>
      <c r="C3545" s="5"/>
      <c r="D3545" s="5"/>
      <c r="E3545" s="5"/>
      <c r="F3545" s="5"/>
      <c r="G3545" s="5"/>
    </row>
    <row r="3546" spans="2:7" ht="15.75" x14ac:dyDescent="0.25">
      <c r="B3546" s="5"/>
      <c r="C3546" s="5"/>
      <c r="D3546" s="5"/>
      <c r="E3546" s="5"/>
      <c r="F3546" s="5"/>
      <c r="G3546" s="5"/>
    </row>
    <row r="3547" spans="2:7" ht="15.75" x14ac:dyDescent="0.25">
      <c r="B3547" s="5"/>
      <c r="C3547" s="5"/>
      <c r="D3547" s="5"/>
      <c r="E3547" s="5"/>
      <c r="F3547" s="5"/>
      <c r="G3547" s="5"/>
    </row>
    <row r="3548" spans="2:7" ht="15.75" x14ac:dyDescent="0.25">
      <c r="B3548" s="5"/>
      <c r="C3548" s="5"/>
      <c r="D3548" s="5"/>
      <c r="E3548" s="5"/>
      <c r="F3548" s="5"/>
      <c r="G3548" s="5"/>
    </row>
    <row r="3549" spans="2:7" ht="15.75" x14ac:dyDescent="0.25">
      <c r="B3549" s="5"/>
      <c r="C3549" s="5"/>
      <c r="D3549" s="5"/>
      <c r="E3549" s="5"/>
      <c r="F3549" s="5"/>
      <c r="G3549" s="5"/>
    </row>
    <row r="3550" spans="2:7" ht="15.75" x14ac:dyDescent="0.25">
      <c r="B3550" s="5"/>
      <c r="C3550" s="5"/>
      <c r="D3550" s="5"/>
      <c r="E3550" s="5"/>
      <c r="F3550" s="5"/>
      <c r="G3550" s="5"/>
    </row>
    <row r="3551" spans="2:7" ht="15.75" x14ac:dyDescent="0.25">
      <c r="B3551" s="5"/>
      <c r="C3551" s="5"/>
      <c r="D3551" s="5"/>
      <c r="E3551" s="5"/>
      <c r="F3551" s="5"/>
      <c r="G3551" s="5"/>
    </row>
    <row r="3552" spans="2:7" ht="15.75" x14ac:dyDescent="0.25">
      <c r="B3552" s="5"/>
      <c r="C3552" s="5"/>
      <c r="D3552" s="5"/>
      <c r="E3552" s="5"/>
      <c r="F3552" s="5"/>
      <c r="G3552" s="5"/>
    </row>
    <row r="3553" spans="2:7" ht="15.75" x14ac:dyDescent="0.25">
      <c r="B3553" s="5"/>
      <c r="C3553" s="5"/>
      <c r="D3553" s="5"/>
      <c r="E3553" s="5"/>
      <c r="F3553" s="5"/>
      <c r="G3553" s="5"/>
    </row>
    <row r="3554" spans="2:7" ht="15.75" x14ac:dyDescent="0.25">
      <c r="B3554" s="5"/>
      <c r="C3554" s="5"/>
      <c r="D3554" s="5"/>
      <c r="E3554" s="5"/>
      <c r="F3554" s="5"/>
      <c r="G3554" s="5"/>
    </row>
    <row r="3555" spans="2:7" ht="15.75" x14ac:dyDescent="0.25">
      <c r="B3555" s="5"/>
      <c r="C3555" s="5"/>
      <c r="D3555" s="5"/>
      <c r="E3555" s="5"/>
      <c r="F3555" s="5"/>
      <c r="G3555" s="5"/>
    </row>
    <row r="3556" spans="2:7" ht="15.75" x14ac:dyDescent="0.25">
      <c r="B3556" s="5"/>
      <c r="C3556" s="5"/>
      <c r="D3556" s="5"/>
      <c r="E3556" s="5"/>
      <c r="F3556" s="5"/>
      <c r="G3556" s="5"/>
    </row>
    <row r="3557" spans="2:7" ht="15.75" x14ac:dyDescent="0.25">
      <c r="B3557" s="5"/>
      <c r="C3557" s="5"/>
      <c r="D3557" s="5"/>
      <c r="E3557" s="5"/>
      <c r="F3557" s="5"/>
      <c r="G3557" s="5"/>
    </row>
    <row r="3558" spans="2:7" ht="15.75" x14ac:dyDescent="0.25">
      <c r="B3558" s="5"/>
      <c r="C3558" s="5"/>
      <c r="D3558" s="5"/>
      <c r="E3558" s="5"/>
      <c r="F3558" s="5"/>
      <c r="G3558" s="5"/>
    </row>
    <row r="3559" spans="2:7" ht="15.75" x14ac:dyDescent="0.25">
      <c r="B3559" s="5"/>
      <c r="C3559" s="5"/>
      <c r="D3559" s="5"/>
      <c r="E3559" s="5"/>
      <c r="F3559" s="5"/>
      <c r="G3559" s="5"/>
    </row>
    <row r="3560" spans="2:7" ht="15.75" x14ac:dyDescent="0.25">
      <c r="B3560" s="5"/>
      <c r="C3560" s="5"/>
      <c r="D3560" s="5"/>
      <c r="E3560" s="5"/>
      <c r="F3560" s="5"/>
      <c r="G3560" s="5"/>
    </row>
    <row r="3561" spans="2:7" ht="15.75" x14ac:dyDescent="0.25">
      <c r="B3561" s="5"/>
      <c r="C3561" s="5"/>
      <c r="D3561" s="5"/>
      <c r="E3561" s="5"/>
      <c r="F3561" s="5"/>
      <c r="G3561" s="5"/>
    </row>
    <row r="3562" spans="2:7" ht="15.75" x14ac:dyDescent="0.25">
      <c r="B3562" s="5"/>
      <c r="C3562" s="5"/>
      <c r="D3562" s="5"/>
      <c r="E3562" s="5"/>
      <c r="F3562" s="5"/>
      <c r="G3562" s="5"/>
    </row>
    <row r="3563" spans="2:7" ht="15.75" x14ac:dyDescent="0.25">
      <c r="B3563" s="5"/>
      <c r="C3563" s="5"/>
      <c r="D3563" s="5"/>
      <c r="E3563" s="5"/>
      <c r="F3563" s="5"/>
      <c r="G3563" s="5"/>
    </row>
    <row r="3564" spans="2:7" ht="15.75" x14ac:dyDescent="0.25">
      <c r="B3564" s="5"/>
      <c r="C3564" s="5"/>
      <c r="D3564" s="5"/>
      <c r="E3564" s="5"/>
      <c r="F3564" s="5"/>
      <c r="G3564" s="5"/>
    </row>
    <row r="3565" spans="2:7" ht="15.75" x14ac:dyDescent="0.25">
      <c r="B3565" s="5"/>
      <c r="C3565" s="5"/>
      <c r="D3565" s="5"/>
      <c r="E3565" s="5"/>
      <c r="F3565" s="5"/>
      <c r="G3565" s="5"/>
    </row>
    <row r="3566" spans="2:7" ht="15.75" x14ac:dyDescent="0.25">
      <c r="B3566" s="5"/>
      <c r="C3566" s="5"/>
      <c r="D3566" s="5"/>
      <c r="E3566" s="5"/>
      <c r="F3566" s="5"/>
      <c r="G3566" s="5"/>
    </row>
    <row r="3567" spans="2:7" ht="15.75" x14ac:dyDescent="0.25">
      <c r="B3567" s="5"/>
      <c r="C3567" s="5"/>
      <c r="D3567" s="5"/>
      <c r="E3567" s="5"/>
      <c r="F3567" s="5"/>
      <c r="G3567" s="5"/>
    </row>
    <row r="3568" spans="2:7" ht="15.75" x14ac:dyDescent="0.25">
      <c r="B3568" s="5"/>
      <c r="C3568" s="5"/>
      <c r="D3568" s="5"/>
      <c r="E3568" s="5"/>
      <c r="F3568" s="5"/>
      <c r="G3568" s="5"/>
    </row>
    <row r="3569" spans="2:7" ht="15.75" x14ac:dyDescent="0.25">
      <c r="B3569" s="5"/>
      <c r="C3569" s="5"/>
      <c r="D3569" s="5"/>
      <c r="E3569" s="5"/>
      <c r="F3569" s="5"/>
      <c r="G3569" s="5"/>
    </row>
    <row r="3570" spans="2:7" ht="15.75" x14ac:dyDescent="0.25">
      <c r="B3570" s="5"/>
      <c r="C3570" s="5"/>
      <c r="D3570" s="5"/>
      <c r="E3570" s="5"/>
      <c r="F3570" s="5"/>
      <c r="G3570" s="5"/>
    </row>
    <row r="3571" spans="2:7" ht="15.75" x14ac:dyDescent="0.25">
      <c r="B3571" s="5"/>
      <c r="C3571" s="5"/>
      <c r="D3571" s="5"/>
      <c r="E3571" s="5"/>
      <c r="F3571" s="5"/>
      <c r="G3571" s="5"/>
    </row>
    <row r="3572" spans="2:7" ht="15.75" x14ac:dyDescent="0.25">
      <c r="B3572" s="5"/>
      <c r="C3572" s="5"/>
      <c r="D3572" s="5"/>
      <c r="E3572" s="5"/>
      <c r="F3572" s="5"/>
      <c r="G3572" s="5"/>
    </row>
    <row r="3573" spans="2:7" ht="15.75" x14ac:dyDescent="0.25">
      <c r="B3573" s="5"/>
      <c r="C3573" s="5"/>
      <c r="D3573" s="5"/>
      <c r="E3573" s="5"/>
      <c r="F3573" s="5"/>
      <c r="G3573" s="5"/>
    </row>
    <row r="3574" spans="2:7" ht="15.75" x14ac:dyDescent="0.25">
      <c r="B3574" s="5"/>
      <c r="C3574" s="5"/>
      <c r="D3574" s="5"/>
      <c r="E3574" s="5"/>
      <c r="F3574" s="5"/>
      <c r="G3574" s="5"/>
    </row>
    <row r="3575" spans="2:7" ht="15.75" x14ac:dyDescent="0.25">
      <c r="B3575" s="5"/>
      <c r="C3575" s="5"/>
      <c r="D3575" s="5"/>
      <c r="E3575" s="5"/>
      <c r="F3575" s="5"/>
      <c r="G3575" s="5"/>
    </row>
    <row r="3576" spans="2:7" ht="15.75" x14ac:dyDescent="0.25">
      <c r="B3576" s="5"/>
      <c r="C3576" s="5"/>
      <c r="D3576" s="5"/>
      <c r="E3576" s="5"/>
      <c r="F3576" s="5"/>
      <c r="G3576" s="5"/>
    </row>
    <row r="3577" spans="2:7" ht="15.75" x14ac:dyDescent="0.25">
      <c r="B3577" s="5"/>
      <c r="C3577" s="5"/>
      <c r="D3577" s="5"/>
      <c r="E3577" s="5"/>
      <c r="F3577" s="5"/>
      <c r="G3577" s="5"/>
    </row>
    <row r="3578" spans="2:7" ht="15.75" x14ac:dyDescent="0.25">
      <c r="B3578" s="5"/>
      <c r="C3578" s="5"/>
      <c r="D3578" s="5"/>
      <c r="E3578" s="5"/>
      <c r="F3578" s="5"/>
      <c r="G3578" s="5"/>
    </row>
    <row r="3579" spans="2:7" ht="15.75" x14ac:dyDescent="0.25">
      <c r="B3579" s="5"/>
      <c r="C3579" s="5"/>
      <c r="D3579" s="5"/>
      <c r="E3579" s="5"/>
      <c r="F3579" s="5"/>
      <c r="G3579" s="5"/>
    </row>
    <row r="3580" spans="2:7" ht="15.75" x14ac:dyDescent="0.25">
      <c r="B3580" s="5"/>
      <c r="C3580" s="5"/>
      <c r="D3580" s="5"/>
      <c r="E3580" s="5"/>
      <c r="F3580" s="5"/>
      <c r="G3580" s="5"/>
    </row>
    <row r="3581" spans="2:7" ht="15.75" x14ac:dyDescent="0.25">
      <c r="B3581" s="5"/>
      <c r="C3581" s="5"/>
      <c r="D3581" s="5"/>
      <c r="E3581" s="5"/>
      <c r="F3581" s="5"/>
      <c r="G3581" s="5"/>
    </row>
    <row r="3582" spans="2:7" ht="15.75" x14ac:dyDescent="0.25">
      <c r="B3582" s="5"/>
      <c r="C3582" s="5"/>
      <c r="D3582" s="5"/>
      <c r="E3582" s="5"/>
      <c r="F3582" s="5"/>
      <c r="G3582" s="5"/>
    </row>
    <row r="3583" spans="2:7" ht="15.75" x14ac:dyDescent="0.25">
      <c r="B3583" s="5"/>
      <c r="C3583" s="5"/>
      <c r="D3583" s="5"/>
      <c r="E3583" s="5"/>
      <c r="F3583" s="5"/>
      <c r="G3583" s="5"/>
    </row>
    <row r="3584" spans="2:7" ht="15.75" x14ac:dyDescent="0.25">
      <c r="B3584" s="5"/>
      <c r="C3584" s="5"/>
      <c r="D3584" s="5"/>
      <c r="E3584" s="5"/>
      <c r="F3584" s="5"/>
      <c r="G3584" s="5"/>
    </row>
    <row r="3585" spans="2:7" ht="15.75" x14ac:dyDescent="0.25">
      <c r="B3585" s="5"/>
      <c r="C3585" s="5"/>
      <c r="D3585" s="5"/>
      <c r="E3585" s="5"/>
      <c r="F3585" s="5"/>
      <c r="G3585" s="5"/>
    </row>
    <row r="3586" spans="2:7" ht="15.75" x14ac:dyDescent="0.25">
      <c r="B3586" s="5"/>
      <c r="C3586" s="5"/>
      <c r="D3586" s="5"/>
      <c r="E3586" s="5"/>
      <c r="F3586" s="5"/>
      <c r="G3586" s="5"/>
    </row>
    <row r="3587" spans="2:7" ht="15.75" x14ac:dyDescent="0.25">
      <c r="B3587" s="5"/>
      <c r="C3587" s="5"/>
      <c r="D3587" s="5"/>
      <c r="E3587" s="5"/>
      <c r="F3587" s="5"/>
      <c r="G3587" s="5"/>
    </row>
    <row r="3588" spans="2:7" ht="15.75" x14ac:dyDescent="0.25">
      <c r="B3588" s="5"/>
      <c r="C3588" s="5"/>
      <c r="D3588" s="5"/>
      <c r="E3588" s="5"/>
      <c r="F3588" s="5"/>
      <c r="G3588" s="5"/>
    </row>
    <row r="3589" spans="2:7" ht="15.75" x14ac:dyDescent="0.25">
      <c r="B3589" s="5"/>
      <c r="C3589" s="5"/>
      <c r="D3589" s="5"/>
      <c r="E3589" s="5"/>
      <c r="F3589" s="5"/>
      <c r="G3589" s="5"/>
    </row>
    <row r="3590" spans="2:7" ht="15.75" x14ac:dyDescent="0.25">
      <c r="B3590" s="5"/>
      <c r="C3590" s="5"/>
      <c r="D3590" s="5"/>
      <c r="E3590" s="5"/>
      <c r="F3590" s="5"/>
      <c r="G3590" s="5"/>
    </row>
    <row r="3591" spans="2:7" ht="15.75" x14ac:dyDescent="0.25">
      <c r="B3591" s="5"/>
      <c r="C3591" s="5"/>
      <c r="D3591" s="5"/>
      <c r="E3591" s="5"/>
      <c r="F3591" s="5"/>
      <c r="G3591" s="5"/>
    </row>
    <row r="3592" spans="2:7" ht="15.75" x14ac:dyDescent="0.25">
      <c r="B3592" s="5"/>
      <c r="C3592" s="5"/>
      <c r="D3592" s="5"/>
      <c r="E3592" s="5"/>
      <c r="F3592" s="5"/>
      <c r="G3592" s="5"/>
    </row>
    <row r="3593" spans="2:7" ht="15.75" x14ac:dyDescent="0.25">
      <c r="B3593" s="5"/>
      <c r="C3593" s="5"/>
      <c r="D3593" s="5"/>
      <c r="E3593" s="5"/>
      <c r="F3593" s="5"/>
      <c r="G3593" s="5"/>
    </row>
    <row r="3594" spans="2:7" ht="15.75" x14ac:dyDescent="0.25">
      <c r="B3594" s="5"/>
      <c r="C3594" s="5"/>
      <c r="D3594" s="5"/>
      <c r="E3594" s="5"/>
      <c r="F3594" s="5"/>
      <c r="G3594" s="5"/>
    </row>
    <row r="3595" spans="2:7" ht="15.75" x14ac:dyDescent="0.25">
      <c r="B3595" s="5"/>
      <c r="C3595" s="5"/>
      <c r="D3595" s="5"/>
      <c r="E3595" s="5"/>
      <c r="F3595" s="5"/>
      <c r="G3595" s="5"/>
    </row>
    <row r="3596" spans="2:7" ht="15.75" x14ac:dyDescent="0.25">
      <c r="B3596" s="5"/>
      <c r="C3596" s="5"/>
      <c r="D3596" s="5"/>
      <c r="E3596" s="5"/>
      <c r="F3596" s="5"/>
      <c r="G3596" s="5"/>
    </row>
    <row r="3597" spans="2:7" ht="15.75" x14ac:dyDescent="0.25">
      <c r="B3597" s="5"/>
      <c r="C3597" s="5"/>
      <c r="D3597" s="5"/>
      <c r="E3597" s="5"/>
      <c r="F3597" s="5"/>
      <c r="G3597" s="5"/>
    </row>
    <row r="3598" spans="2:7" ht="15.75" x14ac:dyDescent="0.25">
      <c r="B3598" s="5"/>
      <c r="C3598" s="5"/>
      <c r="D3598" s="5"/>
      <c r="E3598" s="5"/>
      <c r="F3598" s="5"/>
      <c r="G3598" s="5"/>
    </row>
    <row r="3599" spans="2:7" ht="15.75" x14ac:dyDescent="0.25">
      <c r="B3599" s="5"/>
      <c r="C3599" s="5"/>
      <c r="D3599" s="5"/>
      <c r="E3599" s="5"/>
      <c r="F3599" s="5"/>
      <c r="G3599" s="5"/>
    </row>
    <row r="3600" spans="2:7" ht="15.75" x14ac:dyDescent="0.25">
      <c r="B3600" s="5"/>
      <c r="C3600" s="5"/>
      <c r="D3600" s="5"/>
      <c r="E3600" s="5"/>
      <c r="F3600" s="5"/>
      <c r="G3600" s="5"/>
    </row>
    <row r="3601" spans="2:7" ht="15.75" x14ac:dyDescent="0.25">
      <c r="B3601" s="5"/>
      <c r="C3601" s="5"/>
      <c r="D3601" s="5"/>
      <c r="E3601" s="5"/>
      <c r="F3601" s="5"/>
      <c r="G3601" s="5"/>
    </row>
    <row r="3602" spans="2:7" ht="15.75" x14ac:dyDescent="0.25">
      <c r="B3602" s="5"/>
      <c r="C3602" s="5"/>
      <c r="D3602" s="5"/>
      <c r="E3602" s="5"/>
      <c r="F3602" s="5"/>
      <c r="G3602" s="5"/>
    </row>
    <row r="3603" spans="2:7" ht="15.75" x14ac:dyDescent="0.25">
      <c r="B3603" s="5"/>
      <c r="C3603" s="5"/>
      <c r="D3603" s="5"/>
      <c r="E3603" s="5"/>
      <c r="F3603" s="5"/>
      <c r="G3603" s="5"/>
    </row>
    <row r="3604" spans="2:7" ht="15.75" x14ac:dyDescent="0.25">
      <c r="B3604" s="5"/>
      <c r="C3604" s="5"/>
      <c r="D3604" s="5"/>
      <c r="E3604" s="5"/>
      <c r="F3604" s="5"/>
      <c r="G3604" s="5"/>
    </row>
    <row r="3605" spans="2:7" ht="15.75" x14ac:dyDescent="0.25">
      <c r="B3605" s="5"/>
      <c r="C3605" s="5"/>
      <c r="D3605" s="5"/>
      <c r="E3605" s="5"/>
      <c r="F3605" s="5"/>
      <c r="G3605" s="5"/>
    </row>
    <row r="3606" spans="2:7" ht="15.75" x14ac:dyDescent="0.25">
      <c r="B3606" s="5"/>
      <c r="C3606" s="5"/>
      <c r="D3606" s="5"/>
      <c r="E3606" s="5"/>
      <c r="F3606" s="5"/>
      <c r="G3606" s="5"/>
    </row>
    <row r="3607" spans="2:7" ht="15.75" x14ac:dyDescent="0.25">
      <c r="B3607" s="5"/>
      <c r="C3607" s="5"/>
      <c r="D3607" s="5"/>
      <c r="E3607" s="5"/>
      <c r="F3607" s="5"/>
      <c r="G3607" s="5"/>
    </row>
    <row r="3608" spans="2:7" ht="15.75" x14ac:dyDescent="0.25">
      <c r="B3608" s="5"/>
      <c r="C3608" s="5"/>
      <c r="D3608" s="5"/>
      <c r="E3608" s="5"/>
      <c r="F3608" s="5"/>
      <c r="G3608" s="5"/>
    </row>
    <row r="3609" spans="2:7" ht="15.75" x14ac:dyDescent="0.25">
      <c r="B3609" s="5"/>
      <c r="C3609" s="5"/>
      <c r="D3609" s="5"/>
      <c r="E3609" s="5"/>
      <c r="F3609" s="5"/>
      <c r="G3609" s="5"/>
    </row>
    <row r="3610" spans="2:7" ht="15.75" x14ac:dyDescent="0.25">
      <c r="B3610" s="5"/>
      <c r="C3610" s="5"/>
      <c r="D3610" s="5"/>
      <c r="E3610" s="5"/>
      <c r="F3610" s="5"/>
      <c r="G3610" s="5"/>
    </row>
    <row r="3611" spans="2:7" ht="15.75" x14ac:dyDescent="0.25">
      <c r="B3611" s="5"/>
      <c r="C3611" s="5"/>
      <c r="D3611" s="5"/>
      <c r="E3611" s="5"/>
      <c r="F3611" s="5"/>
      <c r="G3611" s="5"/>
    </row>
    <row r="3612" spans="2:7" ht="15.75" x14ac:dyDescent="0.25">
      <c r="B3612" s="5"/>
      <c r="C3612" s="5"/>
      <c r="D3612" s="5"/>
      <c r="E3612" s="5"/>
      <c r="F3612" s="5"/>
      <c r="G3612" s="5"/>
    </row>
    <row r="3613" spans="2:7" ht="15.75" x14ac:dyDescent="0.25">
      <c r="B3613" s="5"/>
      <c r="C3613" s="5"/>
      <c r="D3613" s="5"/>
      <c r="E3613" s="5"/>
      <c r="F3613" s="5"/>
      <c r="G3613" s="5"/>
    </row>
    <row r="3614" spans="2:7" ht="15.75" x14ac:dyDescent="0.25">
      <c r="B3614" s="5"/>
      <c r="C3614" s="5"/>
      <c r="D3614" s="5"/>
      <c r="E3614" s="5"/>
      <c r="F3614" s="5"/>
      <c r="G3614" s="5"/>
    </row>
    <row r="3615" spans="2:7" ht="15.75" x14ac:dyDescent="0.25">
      <c r="B3615" s="5"/>
      <c r="C3615" s="5"/>
      <c r="D3615" s="5"/>
      <c r="E3615" s="5"/>
      <c r="F3615" s="5"/>
      <c r="G3615" s="5"/>
    </row>
    <row r="3616" spans="2:7" ht="15.75" x14ac:dyDescent="0.25">
      <c r="B3616" s="5"/>
      <c r="C3616" s="5"/>
      <c r="D3616" s="5"/>
      <c r="E3616" s="5"/>
      <c r="F3616" s="5"/>
      <c r="G3616" s="5"/>
    </row>
    <row r="3617" spans="2:7" ht="15.75" x14ac:dyDescent="0.25">
      <c r="B3617" s="5"/>
      <c r="C3617" s="5"/>
      <c r="D3617" s="5"/>
      <c r="E3617" s="5"/>
      <c r="F3617" s="5"/>
      <c r="G3617" s="5"/>
    </row>
    <row r="3618" spans="2:7" ht="15.75" x14ac:dyDescent="0.25">
      <c r="B3618" s="5"/>
      <c r="C3618" s="5"/>
      <c r="D3618" s="5"/>
      <c r="E3618" s="5"/>
      <c r="F3618" s="5"/>
      <c r="G3618" s="5"/>
    </row>
    <row r="3619" spans="2:7" ht="15.75" x14ac:dyDescent="0.25">
      <c r="B3619" s="5"/>
      <c r="C3619" s="5"/>
      <c r="D3619" s="5"/>
      <c r="E3619" s="5"/>
      <c r="F3619" s="5"/>
      <c r="G3619" s="5"/>
    </row>
    <row r="3620" spans="2:7" ht="15.75" x14ac:dyDescent="0.25">
      <c r="B3620" s="5"/>
      <c r="C3620" s="5"/>
      <c r="D3620" s="5"/>
      <c r="E3620" s="5"/>
      <c r="F3620" s="5"/>
      <c r="G3620" s="5"/>
    </row>
    <row r="3621" spans="2:7" ht="15.75" x14ac:dyDescent="0.25">
      <c r="B3621" s="5"/>
      <c r="C3621" s="5"/>
      <c r="D3621" s="5"/>
      <c r="E3621" s="5"/>
      <c r="F3621" s="5"/>
      <c r="G3621" s="5"/>
    </row>
    <row r="3622" spans="2:7" ht="15.75" x14ac:dyDescent="0.25">
      <c r="B3622" s="5"/>
      <c r="C3622" s="5"/>
      <c r="D3622" s="5"/>
      <c r="E3622" s="5"/>
      <c r="F3622" s="5"/>
      <c r="G3622" s="5"/>
    </row>
    <row r="3623" spans="2:7" ht="15.75" x14ac:dyDescent="0.25">
      <c r="B3623" s="5"/>
      <c r="C3623" s="5"/>
      <c r="D3623" s="5"/>
      <c r="E3623" s="5"/>
      <c r="F3623" s="5"/>
      <c r="G3623" s="5"/>
    </row>
    <row r="3624" spans="2:7" ht="15.75" x14ac:dyDescent="0.25">
      <c r="B3624" s="5"/>
      <c r="C3624" s="5"/>
      <c r="D3624" s="5"/>
      <c r="E3624" s="5"/>
      <c r="F3624" s="5"/>
      <c r="G3624" s="5"/>
    </row>
    <row r="3625" spans="2:7" ht="15.75" x14ac:dyDescent="0.25">
      <c r="B3625" s="5"/>
      <c r="C3625" s="5"/>
      <c r="D3625" s="5"/>
      <c r="E3625" s="5"/>
      <c r="F3625" s="5"/>
      <c r="G3625" s="5"/>
    </row>
    <row r="3626" spans="2:7" ht="15.75" x14ac:dyDescent="0.25">
      <c r="B3626" s="5"/>
      <c r="C3626" s="5"/>
      <c r="D3626" s="5"/>
      <c r="E3626" s="5"/>
      <c r="F3626" s="5"/>
      <c r="G3626" s="5"/>
    </row>
    <row r="3627" spans="2:7" ht="15.75" x14ac:dyDescent="0.25">
      <c r="B3627" s="5"/>
      <c r="C3627" s="5"/>
      <c r="D3627" s="5"/>
      <c r="E3627" s="5"/>
      <c r="F3627" s="5"/>
      <c r="G3627" s="5"/>
    </row>
    <row r="3628" spans="2:7" ht="15.75" x14ac:dyDescent="0.25">
      <c r="B3628" s="5"/>
      <c r="C3628" s="5"/>
      <c r="D3628" s="5"/>
      <c r="E3628" s="5"/>
      <c r="F3628" s="5"/>
      <c r="G3628" s="5"/>
    </row>
    <row r="3629" spans="2:7" ht="15.75" x14ac:dyDescent="0.25">
      <c r="B3629" s="5"/>
      <c r="C3629" s="5"/>
      <c r="D3629" s="5"/>
      <c r="E3629" s="5"/>
      <c r="F3629" s="5"/>
      <c r="G3629" s="5"/>
    </row>
    <row r="3630" spans="2:7" ht="15.75" x14ac:dyDescent="0.25">
      <c r="B3630" s="5"/>
      <c r="C3630" s="5"/>
      <c r="D3630" s="5"/>
      <c r="E3630" s="5"/>
      <c r="F3630" s="5"/>
      <c r="G3630" s="5"/>
    </row>
    <row r="3631" spans="2:7" ht="15.75" x14ac:dyDescent="0.25">
      <c r="B3631" s="5"/>
      <c r="C3631" s="5"/>
      <c r="D3631" s="5"/>
      <c r="E3631" s="5"/>
      <c r="F3631" s="5"/>
      <c r="G3631" s="5"/>
    </row>
    <row r="3632" spans="2:7" ht="15.75" x14ac:dyDescent="0.25">
      <c r="B3632" s="5"/>
      <c r="C3632" s="5"/>
      <c r="D3632" s="5"/>
      <c r="E3632" s="5"/>
      <c r="F3632" s="5"/>
      <c r="G3632" s="5"/>
    </row>
    <row r="3633" spans="2:7" ht="15.75" x14ac:dyDescent="0.25">
      <c r="B3633" s="5"/>
      <c r="C3633" s="5"/>
      <c r="D3633" s="5"/>
      <c r="E3633" s="5"/>
      <c r="F3633" s="5"/>
      <c r="G3633" s="5"/>
    </row>
    <row r="3634" spans="2:7" ht="15.75" x14ac:dyDescent="0.25">
      <c r="B3634" s="5"/>
      <c r="C3634" s="5"/>
      <c r="D3634" s="5"/>
      <c r="E3634" s="5"/>
      <c r="F3634" s="5"/>
      <c r="G3634" s="5"/>
    </row>
    <row r="3635" spans="2:7" ht="15.75" x14ac:dyDescent="0.25">
      <c r="B3635" s="5"/>
      <c r="C3635" s="5"/>
      <c r="D3635" s="5"/>
      <c r="E3635" s="5"/>
      <c r="F3635" s="5"/>
      <c r="G3635" s="5"/>
    </row>
    <row r="3636" spans="2:7" ht="15.75" x14ac:dyDescent="0.25">
      <c r="B3636" s="5"/>
      <c r="C3636" s="5"/>
      <c r="D3636" s="5"/>
      <c r="E3636" s="5"/>
      <c r="F3636" s="5"/>
      <c r="G3636" s="5"/>
    </row>
    <row r="3637" spans="2:7" ht="15.75" x14ac:dyDescent="0.25">
      <c r="B3637" s="5"/>
      <c r="C3637" s="5"/>
      <c r="D3637" s="5"/>
      <c r="E3637" s="5"/>
      <c r="F3637" s="5"/>
      <c r="G3637" s="5"/>
    </row>
    <row r="3638" spans="2:7" ht="15.75" x14ac:dyDescent="0.25">
      <c r="B3638" s="5"/>
      <c r="C3638" s="5"/>
      <c r="D3638" s="5"/>
      <c r="E3638" s="5"/>
      <c r="F3638" s="5"/>
      <c r="G3638" s="5"/>
    </row>
    <row r="3639" spans="2:7" ht="15.75" x14ac:dyDescent="0.25">
      <c r="B3639" s="5"/>
      <c r="C3639" s="5"/>
      <c r="D3639" s="5"/>
      <c r="E3639" s="5"/>
      <c r="F3639" s="5"/>
      <c r="G3639" s="5"/>
    </row>
    <row r="3640" spans="2:7" ht="15.75" x14ac:dyDescent="0.25">
      <c r="B3640" s="5"/>
      <c r="C3640" s="5"/>
      <c r="D3640" s="5"/>
      <c r="E3640" s="5"/>
      <c r="F3640" s="5"/>
      <c r="G3640" s="5"/>
    </row>
    <row r="3641" spans="2:7" ht="15.75" x14ac:dyDescent="0.25">
      <c r="B3641" s="5"/>
      <c r="C3641" s="5"/>
      <c r="D3641" s="5"/>
      <c r="E3641" s="5"/>
      <c r="F3641" s="5"/>
      <c r="G3641" s="5"/>
    </row>
    <row r="3642" spans="2:7" ht="15.75" x14ac:dyDescent="0.25">
      <c r="B3642" s="5"/>
      <c r="C3642" s="5"/>
      <c r="D3642" s="5"/>
      <c r="E3642" s="5"/>
      <c r="F3642" s="5"/>
      <c r="G3642" s="5"/>
    </row>
    <row r="3643" spans="2:7" ht="15.75" x14ac:dyDescent="0.25">
      <c r="B3643" s="5"/>
      <c r="C3643" s="5"/>
      <c r="D3643" s="5"/>
      <c r="E3643" s="5"/>
      <c r="F3643" s="5"/>
      <c r="G3643" s="5"/>
    </row>
    <row r="3644" spans="2:7" ht="15.75" x14ac:dyDescent="0.25">
      <c r="B3644" s="5"/>
      <c r="C3644" s="5"/>
      <c r="D3644" s="5"/>
      <c r="E3644" s="5"/>
      <c r="F3644" s="5"/>
      <c r="G3644" s="5"/>
    </row>
    <row r="3645" spans="2:7" ht="15.75" x14ac:dyDescent="0.25">
      <c r="B3645" s="5"/>
      <c r="C3645" s="5"/>
      <c r="D3645" s="5"/>
      <c r="E3645" s="5"/>
      <c r="F3645" s="5"/>
      <c r="G3645" s="5"/>
    </row>
    <row r="3646" spans="2:7" ht="15.75" x14ac:dyDescent="0.25">
      <c r="B3646" s="5"/>
      <c r="C3646" s="5"/>
      <c r="D3646" s="5"/>
      <c r="E3646" s="5"/>
      <c r="F3646" s="5"/>
      <c r="G3646" s="5"/>
    </row>
    <row r="3647" spans="2:7" ht="15.75" x14ac:dyDescent="0.25">
      <c r="B3647" s="5"/>
      <c r="C3647" s="5"/>
      <c r="D3647" s="5"/>
      <c r="E3647" s="5"/>
      <c r="F3647" s="5"/>
      <c r="G3647" s="5"/>
    </row>
    <row r="3648" spans="2:7" ht="15.75" x14ac:dyDescent="0.25">
      <c r="B3648" s="5"/>
      <c r="C3648" s="5"/>
      <c r="D3648" s="5"/>
      <c r="E3648" s="5"/>
      <c r="F3648" s="5"/>
      <c r="G3648" s="5"/>
    </row>
    <row r="3649" spans="2:7" ht="15.75" x14ac:dyDescent="0.25">
      <c r="B3649" s="5"/>
      <c r="C3649" s="5"/>
      <c r="D3649" s="5"/>
      <c r="E3649" s="5"/>
      <c r="F3649" s="5"/>
      <c r="G3649" s="5"/>
    </row>
    <row r="3650" spans="2:7" ht="15.75" x14ac:dyDescent="0.25">
      <c r="B3650" s="5"/>
      <c r="C3650" s="5"/>
      <c r="D3650" s="5"/>
      <c r="E3650" s="5"/>
      <c r="F3650" s="5"/>
      <c r="G3650" s="5"/>
    </row>
    <row r="3651" spans="2:7" ht="15.75" x14ac:dyDescent="0.25">
      <c r="B3651" s="5"/>
      <c r="C3651" s="5"/>
      <c r="D3651" s="5"/>
      <c r="E3651" s="5"/>
      <c r="F3651" s="5"/>
      <c r="G3651" s="5"/>
    </row>
    <row r="3652" spans="2:7" ht="15.75" x14ac:dyDescent="0.25">
      <c r="B3652" s="5"/>
      <c r="C3652" s="5"/>
      <c r="D3652" s="5"/>
      <c r="E3652" s="5"/>
      <c r="F3652" s="5"/>
      <c r="G3652" s="5"/>
    </row>
    <row r="3653" spans="2:7" ht="15.75" x14ac:dyDescent="0.25">
      <c r="B3653" s="5"/>
      <c r="C3653" s="5"/>
      <c r="D3653" s="5"/>
      <c r="E3653" s="5"/>
      <c r="F3653" s="5"/>
      <c r="G3653" s="5"/>
    </row>
    <row r="3654" spans="2:7" ht="15.75" x14ac:dyDescent="0.25">
      <c r="B3654" s="5"/>
      <c r="C3654" s="5"/>
      <c r="D3654" s="5"/>
      <c r="E3654" s="5"/>
      <c r="F3654" s="5"/>
      <c r="G3654" s="5"/>
    </row>
    <row r="3655" spans="2:7" ht="15.75" x14ac:dyDescent="0.25">
      <c r="B3655" s="5"/>
      <c r="C3655" s="5"/>
      <c r="D3655" s="5"/>
      <c r="E3655" s="5"/>
      <c r="F3655" s="5"/>
      <c r="G3655" s="5"/>
    </row>
    <row r="3656" spans="2:7" ht="15.75" x14ac:dyDescent="0.25">
      <c r="B3656" s="5"/>
      <c r="C3656" s="5"/>
      <c r="D3656" s="5"/>
      <c r="E3656" s="5"/>
      <c r="F3656" s="5"/>
      <c r="G3656" s="5"/>
    </row>
    <row r="3657" spans="2:7" ht="15.75" x14ac:dyDescent="0.25">
      <c r="B3657" s="5"/>
      <c r="C3657" s="5"/>
      <c r="D3657" s="5"/>
      <c r="E3657" s="5"/>
      <c r="F3657" s="5"/>
      <c r="G3657" s="5"/>
    </row>
    <row r="3658" spans="2:7" ht="15.75" x14ac:dyDescent="0.25">
      <c r="B3658" s="5"/>
      <c r="C3658" s="5"/>
      <c r="D3658" s="5"/>
      <c r="E3658" s="5"/>
      <c r="F3658" s="5"/>
      <c r="G3658" s="5"/>
    </row>
    <row r="3659" spans="2:7" ht="15.75" x14ac:dyDescent="0.25">
      <c r="B3659" s="5"/>
      <c r="C3659" s="5"/>
      <c r="D3659" s="5"/>
      <c r="E3659" s="5"/>
      <c r="F3659" s="5"/>
      <c r="G3659" s="5"/>
    </row>
    <row r="3660" spans="2:7" ht="15.75" x14ac:dyDescent="0.25">
      <c r="B3660" s="5"/>
      <c r="C3660" s="5"/>
      <c r="D3660" s="5"/>
      <c r="E3660" s="5"/>
      <c r="F3660" s="5"/>
      <c r="G3660" s="5"/>
    </row>
    <row r="3661" spans="2:7" ht="15.75" x14ac:dyDescent="0.25">
      <c r="B3661" s="5"/>
      <c r="C3661" s="5"/>
      <c r="D3661" s="5"/>
      <c r="E3661" s="5"/>
      <c r="F3661" s="5"/>
      <c r="G3661" s="5"/>
    </row>
    <row r="3662" spans="2:7" ht="15.75" x14ac:dyDescent="0.25">
      <c r="B3662" s="5"/>
      <c r="C3662" s="5"/>
      <c r="D3662" s="5"/>
      <c r="E3662" s="5"/>
      <c r="F3662" s="5"/>
      <c r="G3662" s="5"/>
    </row>
    <row r="3663" spans="2:7" ht="15.75" x14ac:dyDescent="0.25">
      <c r="B3663" s="5"/>
      <c r="C3663" s="5"/>
      <c r="D3663" s="5"/>
      <c r="E3663" s="5"/>
      <c r="F3663" s="5"/>
      <c r="G3663" s="5"/>
    </row>
    <row r="3664" spans="2:7" ht="15.75" x14ac:dyDescent="0.25">
      <c r="B3664" s="5"/>
      <c r="C3664" s="5"/>
      <c r="D3664" s="5"/>
      <c r="E3664" s="5"/>
      <c r="F3664" s="5"/>
      <c r="G3664" s="5"/>
    </row>
    <row r="3665" spans="2:7" ht="15.75" x14ac:dyDescent="0.25">
      <c r="B3665" s="5"/>
      <c r="C3665" s="5"/>
      <c r="D3665" s="5"/>
      <c r="E3665" s="5"/>
      <c r="F3665" s="5"/>
      <c r="G3665" s="5"/>
    </row>
    <row r="3666" spans="2:7" ht="15.75" x14ac:dyDescent="0.25">
      <c r="B3666" s="5"/>
      <c r="C3666" s="5"/>
      <c r="D3666" s="5"/>
      <c r="E3666" s="5"/>
      <c r="F3666" s="5"/>
      <c r="G3666" s="5"/>
    </row>
    <row r="3667" spans="2:7" ht="15.75" x14ac:dyDescent="0.25">
      <c r="B3667" s="5"/>
      <c r="C3667" s="5"/>
      <c r="D3667" s="5"/>
      <c r="E3667" s="5"/>
      <c r="F3667" s="5"/>
      <c r="G3667" s="5"/>
    </row>
    <row r="3668" spans="2:7" ht="15.75" x14ac:dyDescent="0.25">
      <c r="B3668" s="5"/>
      <c r="C3668" s="5"/>
      <c r="D3668" s="5"/>
      <c r="E3668" s="5"/>
      <c r="F3668" s="5"/>
      <c r="G3668" s="5"/>
    </row>
    <row r="3669" spans="2:7" ht="15.75" x14ac:dyDescent="0.25">
      <c r="B3669" s="5"/>
      <c r="C3669" s="5"/>
      <c r="D3669" s="5"/>
      <c r="E3669" s="5"/>
      <c r="F3669" s="5"/>
      <c r="G3669" s="5"/>
    </row>
    <row r="3670" spans="2:7" ht="15.75" x14ac:dyDescent="0.25">
      <c r="B3670" s="5"/>
      <c r="C3670" s="5"/>
      <c r="D3670" s="5"/>
      <c r="E3670" s="5"/>
      <c r="F3670" s="5"/>
      <c r="G3670" s="5"/>
    </row>
    <row r="3671" spans="2:7" ht="15.75" x14ac:dyDescent="0.25">
      <c r="B3671" s="5"/>
      <c r="C3671" s="5"/>
      <c r="D3671" s="5"/>
      <c r="E3671" s="5"/>
      <c r="F3671" s="5"/>
      <c r="G3671" s="5"/>
    </row>
    <row r="3672" spans="2:7" ht="15.75" x14ac:dyDescent="0.25">
      <c r="B3672" s="5"/>
      <c r="C3672" s="5"/>
      <c r="D3672" s="5"/>
      <c r="E3672" s="5"/>
      <c r="F3672" s="5"/>
      <c r="G3672" s="5"/>
    </row>
    <row r="3673" spans="2:7" ht="15.75" x14ac:dyDescent="0.25">
      <c r="B3673" s="5"/>
      <c r="C3673" s="5"/>
      <c r="D3673" s="5"/>
      <c r="E3673" s="5"/>
      <c r="F3673" s="5"/>
      <c r="G3673" s="5"/>
    </row>
    <row r="3674" spans="2:7" ht="15.75" x14ac:dyDescent="0.25">
      <c r="B3674" s="5"/>
      <c r="C3674" s="5"/>
      <c r="D3674" s="5"/>
      <c r="E3674" s="5"/>
      <c r="F3674" s="5"/>
      <c r="G3674" s="5"/>
    </row>
    <row r="3675" spans="2:7" ht="15.75" x14ac:dyDescent="0.25">
      <c r="B3675" s="5"/>
      <c r="C3675" s="5"/>
      <c r="D3675" s="5"/>
      <c r="E3675" s="5"/>
      <c r="F3675" s="5"/>
      <c r="G3675" s="5"/>
    </row>
    <row r="3676" spans="2:7" ht="15.75" x14ac:dyDescent="0.25">
      <c r="B3676" s="5"/>
      <c r="C3676" s="5"/>
      <c r="D3676" s="5"/>
      <c r="E3676" s="5"/>
      <c r="F3676" s="5"/>
      <c r="G3676" s="5"/>
    </row>
    <row r="3677" spans="2:7" ht="15.75" x14ac:dyDescent="0.25">
      <c r="B3677" s="5"/>
      <c r="C3677" s="5"/>
      <c r="D3677" s="5"/>
      <c r="E3677" s="5"/>
      <c r="F3677" s="5"/>
      <c r="G3677" s="5"/>
    </row>
    <row r="3678" spans="2:7" ht="15.75" x14ac:dyDescent="0.25">
      <c r="B3678" s="5"/>
      <c r="C3678" s="5"/>
      <c r="D3678" s="5"/>
      <c r="E3678" s="5"/>
      <c r="F3678" s="5"/>
      <c r="G3678" s="5"/>
    </row>
    <row r="3679" spans="2:7" ht="15.75" x14ac:dyDescent="0.25">
      <c r="B3679" s="5"/>
      <c r="C3679" s="5"/>
      <c r="D3679" s="5"/>
      <c r="E3679" s="5"/>
      <c r="F3679" s="5"/>
      <c r="G3679" s="5"/>
    </row>
    <row r="3680" spans="2:7" ht="15.75" x14ac:dyDescent="0.25">
      <c r="B3680" s="5"/>
      <c r="C3680" s="5"/>
      <c r="D3680" s="5"/>
      <c r="E3680" s="5"/>
      <c r="F3680" s="5"/>
      <c r="G3680" s="5"/>
    </row>
    <row r="3681" spans="2:7" ht="15.75" x14ac:dyDescent="0.25">
      <c r="B3681" s="5"/>
      <c r="C3681" s="5"/>
      <c r="D3681" s="5"/>
      <c r="E3681" s="5"/>
      <c r="F3681" s="5"/>
      <c r="G3681" s="5"/>
    </row>
    <row r="3682" spans="2:7" ht="15.75" x14ac:dyDescent="0.25">
      <c r="B3682" s="5"/>
      <c r="C3682" s="5"/>
      <c r="D3682" s="5"/>
      <c r="E3682" s="5"/>
      <c r="F3682" s="5"/>
      <c r="G3682" s="5"/>
    </row>
    <row r="3683" spans="2:7" ht="15.75" x14ac:dyDescent="0.25">
      <c r="B3683" s="5"/>
      <c r="C3683" s="5"/>
      <c r="D3683" s="5"/>
      <c r="E3683" s="5"/>
      <c r="F3683" s="5"/>
      <c r="G3683" s="5"/>
    </row>
    <row r="3684" spans="2:7" ht="15.75" x14ac:dyDescent="0.25">
      <c r="B3684" s="5"/>
      <c r="C3684" s="5"/>
      <c r="D3684" s="5"/>
      <c r="E3684" s="5"/>
      <c r="F3684" s="5"/>
      <c r="G3684" s="5"/>
    </row>
    <row r="3685" spans="2:7" ht="15.75" x14ac:dyDescent="0.25">
      <c r="B3685" s="5"/>
      <c r="C3685" s="5"/>
      <c r="D3685" s="5"/>
      <c r="E3685" s="5"/>
      <c r="F3685" s="5"/>
      <c r="G3685" s="5"/>
    </row>
    <row r="3686" spans="2:7" ht="15.75" x14ac:dyDescent="0.25">
      <c r="B3686" s="5"/>
      <c r="C3686" s="5"/>
      <c r="D3686" s="5"/>
      <c r="E3686" s="5"/>
      <c r="F3686" s="5"/>
      <c r="G3686" s="5"/>
    </row>
    <row r="3687" spans="2:7" ht="15.75" x14ac:dyDescent="0.25">
      <c r="B3687" s="5"/>
      <c r="C3687" s="5"/>
      <c r="D3687" s="5"/>
      <c r="E3687" s="5"/>
      <c r="F3687" s="5"/>
      <c r="G3687" s="5"/>
    </row>
    <row r="3688" spans="2:7" ht="15.75" x14ac:dyDescent="0.25">
      <c r="B3688" s="5"/>
      <c r="C3688" s="5"/>
      <c r="D3688" s="5"/>
      <c r="E3688" s="5"/>
      <c r="F3688" s="5"/>
      <c r="G3688" s="5"/>
    </row>
    <row r="3689" spans="2:7" ht="15.75" x14ac:dyDescent="0.25">
      <c r="B3689" s="5"/>
      <c r="C3689" s="5"/>
      <c r="D3689" s="5"/>
      <c r="E3689" s="5"/>
      <c r="F3689" s="5"/>
      <c r="G3689" s="5"/>
    </row>
    <row r="3690" spans="2:7" ht="15.75" x14ac:dyDescent="0.25">
      <c r="B3690" s="5"/>
      <c r="C3690" s="5"/>
      <c r="D3690" s="5"/>
      <c r="E3690" s="5"/>
      <c r="F3690" s="5"/>
      <c r="G3690" s="5"/>
    </row>
    <row r="3691" spans="2:7" ht="15.75" x14ac:dyDescent="0.25">
      <c r="B3691" s="5"/>
      <c r="C3691" s="5"/>
      <c r="D3691" s="5"/>
      <c r="E3691" s="5"/>
      <c r="F3691" s="5"/>
      <c r="G3691" s="5"/>
    </row>
    <row r="3692" spans="2:7" ht="15.75" x14ac:dyDescent="0.25">
      <c r="B3692" s="5"/>
      <c r="C3692" s="5"/>
      <c r="D3692" s="5"/>
      <c r="E3692" s="5"/>
      <c r="F3692" s="5"/>
      <c r="G3692" s="5"/>
    </row>
    <row r="3693" spans="2:7" ht="15.75" x14ac:dyDescent="0.25">
      <c r="B3693" s="5"/>
      <c r="C3693" s="5"/>
      <c r="D3693" s="5"/>
      <c r="E3693" s="5"/>
      <c r="F3693" s="5"/>
      <c r="G3693" s="5"/>
    </row>
    <row r="3694" spans="2:7" ht="15.75" x14ac:dyDescent="0.25">
      <c r="B3694" s="5"/>
      <c r="C3694" s="5"/>
      <c r="D3694" s="5"/>
      <c r="E3694" s="5"/>
      <c r="F3694" s="5"/>
      <c r="G3694" s="5"/>
    </row>
    <row r="3695" spans="2:7" ht="15.75" x14ac:dyDescent="0.25">
      <c r="B3695" s="5"/>
      <c r="C3695" s="5"/>
      <c r="D3695" s="5"/>
      <c r="E3695" s="5"/>
      <c r="F3695" s="5"/>
      <c r="G3695" s="5"/>
    </row>
    <row r="3696" spans="2:7" ht="15.75" x14ac:dyDescent="0.25">
      <c r="B3696" s="5"/>
      <c r="C3696" s="5"/>
      <c r="D3696" s="5"/>
      <c r="E3696" s="5"/>
      <c r="F3696" s="5"/>
      <c r="G3696" s="5"/>
    </row>
    <row r="3697" spans="2:7" ht="15.75" x14ac:dyDescent="0.25">
      <c r="B3697" s="5"/>
      <c r="C3697" s="5"/>
      <c r="D3697" s="5"/>
      <c r="E3697" s="5"/>
      <c r="F3697" s="5"/>
      <c r="G3697" s="5"/>
    </row>
    <row r="3698" spans="2:7" ht="15.75" x14ac:dyDescent="0.25">
      <c r="B3698" s="5"/>
      <c r="C3698" s="5"/>
      <c r="D3698" s="5"/>
      <c r="E3698" s="5"/>
      <c r="F3698" s="5"/>
      <c r="G3698" s="5"/>
    </row>
    <row r="3699" spans="2:7" ht="15.75" x14ac:dyDescent="0.25">
      <c r="B3699" s="5"/>
      <c r="C3699" s="5"/>
      <c r="D3699" s="5"/>
      <c r="E3699" s="5"/>
      <c r="F3699" s="5"/>
      <c r="G3699" s="5"/>
    </row>
    <row r="3700" spans="2:7" ht="15.75" x14ac:dyDescent="0.25">
      <c r="B3700" s="5"/>
      <c r="C3700" s="5"/>
      <c r="D3700" s="5"/>
      <c r="E3700" s="5"/>
      <c r="F3700" s="5"/>
      <c r="G3700" s="5"/>
    </row>
    <row r="3701" spans="2:7" ht="15.75" x14ac:dyDescent="0.25">
      <c r="B3701" s="5"/>
      <c r="C3701" s="5"/>
      <c r="D3701" s="5"/>
      <c r="E3701" s="5"/>
      <c r="F3701" s="5"/>
      <c r="G3701" s="5"/>
    </row>
    <row r="3702" spans="2:7" ht="15.75" x14ac:dyDescent="0.25">
      <c r="B3702" s="5"/>
      <c r="C3702" s="5"/>
      <c r="D3702" s="5"/>
      <c r="E3702" s="5"/>
      <c r="F3702" s="5"/>
      <c r="G3702" s="5"/>
    </row>
    <row r="3703" spans="2:7" ht="15.75" x14ac:dyDescent="0.25">
      <c r="B3703" s="5"/>
      <c r="C3703" s="5"/>
      <c r="D3703" s="5"/>
      <c r="E3703" s="5"/>
      <c r="F3703" s="5"/>
      <c r="G3703" s="5"/>
    </row>
    <row r="3704" spans="2:7" ht="15.75" x14ac:dyDescent="0.25">
      <c r="B3704" s="5"/>
      <c r="C3704" s="5"/>
      <c r="D3704" s="5"/>
      <c r="E3704" s="5"/>
      <c r="F3704" s="5"/>
      <c r="G3704" s="5"/>
    </row>
    <row r="3705" spans="2:7" ht="15.75" x14ac:dyDescent="0.25">
      <c r="B3705" s="5"/>
      <c r="C3705" s="5"/>
      <c r="D3705" s="5"/>
      <c r="E3705" s="5"/>
      <c r="F3705" s="5"/>
      <c r="G3705" s="5"/>
    </row>
    <row r="3706" spans="2:7" ht="15.75" x14ac:dyDescent="0.25">
      <c r="B3706" s="5"/>
      <c r="C3706" s="5"/>
      <c r="D3706" s="5"/>
      <c r="E3706" s="5"/>
      <c r="F3706" s="5"/>
      <c r="G3706" s="5"/>
    </row>
    <row r="3707" spans="2:7" ht="15.75" x14ac:dyDescent="0.25">
      <c r="B3707" s="5"/>
      <c r="C3707" s="5"/>
      <c r="D3707" s="5"/>
      <c r="E3707" s="5"/>
      <c r="F3707" s="5"/>
      <c r="G3707" s="5"/>
    </row>
    <row r="3708" spans="2:7" ht="15.75" x14ac:dyDescent="0.25">
      <c r="B3708" s="5"/>
      <c r="C3708" s="5"/>
      <c r="D3708" s="5"/>
      <c r="E3708" s="5"/>
      <c r="F3708" s="5"/>
      <c r="G3708" s="5"/>
    </row>
    <row r="3709" spans="2:7" ht="15.75" x14ac:dyDescent="0.25">
      <c r="B3709" s="5"/>
      <c r="C3709" s="5"/>
      <c r="D3709" s="5"/>
      <c r="E3709" s="5"/>
      <c r="F3709" s="5"/>
      <c r="G3709" s="5"/>
    </row>
    <row r="3710" spans="2:7" ht="15.75" x14ac:dyDescent="0.25">
      <c r="B3710" s="5"/>
      <c r="C3710" s="5"/>
      <c r="D3710" s="5"/>
      <c r="E3710" s="5"/>
      <c r="F3710" s="5"/>
      <c r="G3710" s="5"/>
    </row>
    <row r="3711" spans="2:7" ht="15.75" x14ac:dyDescent="0.25">
      <c r="B3711" s="5"/>
      <c r="C3711" s="5"/>
      <c r="D3711" s="5"/>
      <c r="E3711" s="5"/>
      <c r="F3711" s="5"/>
      <c r="G3711" s="5"/>
    </row>
    <row r="3712" spans="2:7" ht="15.75" x14ac:dyDescent="0.25">
      <c r="B3712" s="5"/>
      <c r="C3712" s="5"/>
      <c r="D3712" s="5"/>
      <c r="E3712" s="5"/>
      <c r="F3712" s="5"/>
      <c r="G3712" s="5"/>
    </row>
    <row r="3713" spans="2:7" ht="15.75" x14ac:dyDescent="0.25">
      <c r="B3713" s="5"/>
      <c r="C3713" s="5"/>
      <c r="D3713" s="5"/>
      <c r="E3713" s="5"/>
      <c r="F3713" s="5"/>
      <c r="G3713" s="5"/>
    </row>
    <row r="3714" spans="2:7" ht="15.75" x14ac:dyDescent="0.25">
      <c r="B3714" s="5"/>
      <c r="C3714" s="5"/>
      <c r="D3714" s="5"/>
      <c r="E3714" s="5"/>
      <c r="F3714" s="5"/>
      <c r="G3714" s="5"/>
    </row>
    <row r="3715" spans="2:7" ht="15.75" x14ac:dyDescent="0.25">
      <c r="B3715" s="5"/>
      <c r="C3715" s="5"/>
      <c r="D3715" s="5"/>
      <c r="E3715" s="5"/>
      <c r="F3715" s="5"/>
      <c r="G3715" s="5"/>
    </row>
    <row r="3716" spans="2:7" ht="15.75" x14ac:dyDescent="0.25">
      <c r="B3716" s="5"/>
      <c r="C3716" s="5"/>
      <c r="D3716" s="5"/>
      <c r="E3716" s="5"/>
      <c r="F3716" s="5"/>
      <c r="G3716" s="5"/>
    </row>
    <row r="3717" spans="2:7" ht="15.75" x14ac:dyDescent="0.25">
      <c r="B3717" s="5"/>
      <c r="C3717" s="5"/>
      <c r="D3717" s="5"/>
      <c r="E3717" s="5"/>
      <c r="F3717" s="5"/>
      <c r="G3717" s="5"/>
    </row>
    <row r="3718" spans="2:7" ht="15.75" x14ac:dyDescent="0.25">
      <c r="B3718" s="5"/>
      <c r="C3718" s="5"/>
      <c r="D3718" s="5"/>
      <c r="E3718" s="5"/>
      <c r="F3718" s="5"/>
      <c r="G3718" s="5"/>
    </row>
    <row r="3719" spans="2:7" ht="15.75" x14ac:dyDescent="0.25">
      <c r="B3719" s="5"/>
      <c r="C3719" s="5"/>
      <c r="D3719" s="5"/>
      <c r="E3719" s="5"/>
      <c r="F3719" s="5"/>
      <c r="G3719" s="5"/>
    </row>
    <row r="3720" spans="2:7" ht="15.75" x14ac:dyDescent="0.25">
      <c r="B3720" s="5"/>
      <c r="C3720" s="5"/>
      <c r="D3720" s="5"/>
      <c r="E3720" s="5"/>
      <c r="F3720" s="5"/>
      <c r="G3720" s="5"/>
    </row>
    <row r="3721" spans="2:7" ht="15.75" x14ac:dyDescent="0.25">
      <c r="B3721" s="5"/>
      <c r="C3721" s="5"/>
      <c r="D3721" s="5"/>
      <c r="E3721" s="5"/>
      <c r="F3721" s="5"/>
      <c r="G3721" s="5"/>
    </row>
    <row r="3722" spans="2:7" ht="15.75" x14ac:dyDescent="0.25">
      <c r="B3722" s="5"/>
      <c r="C3722" s="5"/>
      <c r="D3722" s="5"/>
      <c r="E3722" s="5"/>
      <c r="F3722" s="5"/>
      <c r="G3722" s="5"/>
    </row>
    <row r="3723" spans="2:7" ht="15.75" x14ac:dyDescent="0.25">
      <c r="B3723" s="5"/>
      <c r="C3723" s="5"/>
      <c r="D3723" s="5"/>
      <c r="E3723" s="5"/>
      <c r="F3723" s="5"/>
      <c r="G3723" s="5"/>
    </row>
    <row r="3724" spans="2:7" ht="15.75" x14ac:dyDescent="0.25">
      <c r="B3724" s="5"/>
      <c r="C3724" s="5"/>
      <c r="D3724" s="5"/>
      <c r="E3724" s="5"/>
      <c r="F3724" s="5"/>
      <c r="G3724" s="5"/>
    </row>
    <row r="3725" spans="2:7" ht="15.75" x14ac:dyDescent="0.25">
      <c r="B3725" s="5"/>
      <c r="C3725" s="5"/>
      <c r="D3725" s="5"/>
      <c r="E3725" s="5"/>
      <c r="F3725" s="5"/>
      <c r="G3725" s="5"/>
    </row>
    <row r="3726" spans="2:7" ht="15.75" x14ac:dyDescent="0.25">
      <c r="B3726" s="5"/>
      <c r="C3726" s="5"/>
      <c r="D3726" s="5"/>
      <c r="E3726" s="5"/>
      <c r="F3726" s="5"/>
      <c r="G3726" s="5"/>
    </row>
    <row r="3727" spans="2:7" ht="15.75" x14ac:dyDescent="0.25">
      <c r="B3727" s="5"/>
      <c r="C3727" s="5"/>
      <c r="D3727" s="5"/>
      <c r="E3727" s="5"/>
      <c r="F3727" s="5"/>
      <c r="G3727" s="5"/>
    </row>
    <row r="3728" spans="2:7" ht="15.75" x14ac:dyDescent="0.25">
      <c r="B3728" s="5"/>
      <c r="C3728" s="5"/>
      <c r="D3728" s="5"/>
      <c r="E3728" s="5"/>
      <c r="F3728" s="5"/>
      <c r="G3728" s="5"/>
    </row>
    <row r="3729" spans="2:7" ht="15.75" x14ac:dyDescent="0.25">
      <c r="B3729" s="5"/>
      <c r="C3729" s="5"/>
      <c r="D3729" s="5"/>
      <c r="E3729" s="5"/>
      <c r="F3729" s="5"/>
      <c r="G3729" s="5"/>
    </row>
    <row r="3730" spans="2:7" ht="15.75" x14ac:dyDescent="0.25">
      <c r="B3730" s="5"/>
      <c r="C3730" s="5"/>
      <c r="D3730" s="5"/>
      <c r="E3730" s="5"/>
      <c r="F3730" s="5"/>
      <c r="G3730" s="5"/>
    </row>
    <row r="3731" spans="2:7" ht="15.75" x14ac:dyDescent="0.25">
      <c r="B3731" s="5"/>
      <c r="C3731" s="5"/>
      <c r="D3731" s="5"/>
      <c r="E3731" s="5"/>
      <c r="F3731" s="5"/>
      <c r="G3731" s="5"/>
    </row>
    <row r="3732" spans="2:7" ht="15.75" x14ac:dyDescent="0.25">
      <c r="B3732" s="5"/>
      <c r="C3732" s="5"/>
      <c r="D3732" s="5"/>
      <c r="E3732" s="5"/>
      <c r="F3732" s="5"/>
      <c r="G3732" s="5"/>
    </row>
    <row r="3733" spans="2:7" ht="15.75" x14ac:dyDescent="0.25">
      <c r="B3733" s="5"/>
      <c r="C3733" s="5"/>
      <c r="D3733" s="5"/>
      <c r="E3733" s="5"/>
      <c r="F3733" s="5"/>
      <c r="G3733" s="5"/>
    </row>
    <row r="3734" spans="2:7" ht="15.75" x14ac:dyDescent="0.25">
      <c r="B3734" s="5"/>
      <c r="C3734" s="5"/>
      <c r="D3734" s="5"/>
      <c r="E3734" s="5"/>
      <c r="F3734" s="5"/>
      <c r="G3734" s="5"/>
    </row>
    <row r="3735" spans="2:7" ht="15.75" x14ac:dyDescent="0.25">
      <c r="B3735" s="5"/>
      <c r="C3735" s="5"/>
      <c r="D3735" s="5"/>
      <c r="E3735" s="5"/>
      <c r="F3735" s="5"/>
      <c r="G3735" s="5"/>
    </row>
    <row r="3736" spans="2:7" ht="15.75" x14ac:dyDescent="0.25">
      <c r="B3736" s="5"/>
      <c r="C3736" s="5"/>
      <c r="D3736" s="5"/>
      <c r="E3736" s="5"/>
      <c r="F3736" s="5"/>
      <c r="G3736" s="5"/>
    </row>
    <row r="3737" spans="2:7" ht="15.75" x14ac:dyDescent="0.25">
      <c r="B3737" s="5"/>
      <c r="C3737" s="5"/>
      <c r="D3737" s="5"/>
      <c r="E3737" s="5"/>
      <c r="F3737" s="5"/>
      <c r="G3737" s="5"/>
    </row>
    <row r="3738" spans="2:7" ht="15.75" x14ac:dyDescent="0.25">
      <c r="B3738" s="5"/>
      <c r="C3738" s="5"/>
      <c r="D3738" s="5"/>
      <c r="E3738" s="5"/>
      <c r="F3738" s="5"/>
      <c r="G3738" s="5"/>
    </row>
    <row r="3739" spans="2:7" ht="15.75" x14ac:dyDescent="0.25">
      <c r="B3739" s="5"/>
      <c r="C3739" s="5"/>
      <c r="D3739" s="5"/>
      <c r="E3739" s="5"/>
      <c r="F3739" s="5"/>
      <c r="G3739" s="5"/>
    </row>
    <row r="3740" spans="2:7" ht="15.75" x14ac:dyDescent="0.25">
      <c r="B3740" s="5"/>
      <c r="C3740" s="5"/>
      <c r="D3740" s="5"/>
      <c r="E3740" s="5"/>
      <c r="F3740" s="5"/>
      <c r="G3740" s="5"/>
    </row>
    <row r="3741" spans="2:7" ht="15.75" x14ac:dyDescent="0.25">
      <c r="B3741" s="5"/>
      <c r="C3741" s="5"/>
      <c r="D3741" s="5"/>
      <c r="E3741" s="5"/>
      <c r="F3741" s="5"/>
      <c r="G3741" s="5"/>
    </row>
    <row r="3742" spans="2:7" ht="15.75" x14ac:dyDescent="0.25">
      <c r="B3742" s="5"/>
      <c r="C3742" s="5"/>
      <c r="D3742" s="5"/>
      <c r="E3742" s="5"/>
      <c r="F3742" s="5"/>
      <c r="G3742" s="5"/>
    </row>
    <row r="3743" spans="2:7" ht="15.75" x14ac:dyDescent="0.25">
      <c r="B3743" s="5"/>
      <c r="C3743" s="5"/>
      <c r="D3743" s="5"/>
      <c r="E3743" s="5"/>
      <c r="F3743" s="5"/>
      <c r="G3743" s="5"/>
    </row>
    <row r="3744" spans="2:7" ht="15.75" x14ac:dyDescent="0.25">
      <c r="B3744" s="5"/>
      <c r="C3744" s="5"/>
      <c r="D3744" s="5"/>
      <c r="E3744" s="5"/>
      <c r="F3744" s="5"/>
      <c r="G3744" s="5"/>
    </row>
    <row r="3745" spans="2:7" ht="15.75" x14ac:dyDescent="0.25">
      <c r="B3745" s="5"/>
      <c r="C3745" s="5"/>
      <c r="D3745" s="5"/>
      <c r="E3745" s="5"/>
      <c r="F3745" s="5"/>
      <c r="G3745" s="5"/>
    </row>
    <row r="3746" spans="2:7" ht="15.75" x14ac:dyDescent="0.25">
      <c r="B3746" s="5"/>
      <c r="C3746" s="5"/>
      <c r="D3746" s="5"/>
      <c r="E3746" s="5"/>
      <c r="F3746" s="5"/>
      <c r="G3746" s="5"/>
    </row>
    <row r="3747" spans="2:7" ht="15.75" x14ac:dyDescent="0.25">
      <c r="B3747" s="5"/>
      <c r="C3747" s="5"/>
      <c r="D3747" s="5"/>
      <c r="E3747" s="5"/>
      <c r="F3747" s="5"/>
      <c r="G3747" s="5"/>
    </row>
    <row r="3748" spans="2:7" ht="15.75" x14ac:dyDescent="0.25">
      <c r="B3748" s="5"/>
      <c r="C3748" s="5"/>
      <c r="D3748" s="5"/>
      <c r="E3748" s="5"/>
      <c r="F3748" s="5"/>
      <c r="G3748" s="5"/>
    </row>
    <row r="3749" spans="2:7" ht="15.75" x14ac:dyDescent="0.25">
      <c r="B3749" s="5"/>
      <c r="C3749" s="5"/>
      <c r="D3749" s="5"/>
      <c r="E3749" s="5"/>
      <c r="F3749" s="5"/>
      <c r="G3749" s="5"/>
    </row>
    <row r="3750" spans="2:7" ht="15.75" x14ac:dyDescent="0.25">
      <c r="B3750" s="5"/>
      <c r="C3750" s="5"/>
      <c r="D3750" s="5"/>
      <c r="E3750" s="5"/>
      <c r="F3750" s="5"/>
      <c r="G3750" s="5"/>
    </row>
    <row r="3751" spans="2:7" ht="15.75" x14ac:dyDescent="0.25">
      <c r="B3751" s="5"/>
      <c r="C3751" s="5"/>
      <c r="D3751" s="5"/>
      <c r="E3751" s="5"/>
      <c r="F3751" s="5"/>
      <c r="G3751" s="5"/>
    </row>
    <row r="3752" spans="2:7" ht="15.75" x14ac:dyDescent="0.25">
      <c r="B3752" s="5"/>
      <c r="C3752" s="5"/>
      <c r="D3752" s="5"/>
      <c r="E3752" s="5"/>
      <c r="F3752" s="5"/>
      <c r="G3752" s="5"/>
    </row>
    <row r="3753" spans="2:7" ht="15.75" x14ac:dyDescent="0.25">
      <c r="B3753" s="5"/>
      <c r="C3753" s="5"/>
      <c r="D3753" s="5"/>
      <c r="E3753" s="5"/>
      <c r="F3753" s="5"/>
      <c r="G3753" s="5"/>
    </row>
    <row r="3754" spans="2:7" ht="15.75" x14ac:dyDescent="0.25">
      <c r="B3754" s="5"/>
      <c r="C3754" s="5"/>
      <c r="D3754" s="5"/>
      <c r="E3754" s="5"/>
      <c r="F3754" s="5"/>
      <c r="G3754" s="5"/>
    </row>
    <row r="3755" spans="2:7" ht="15.75" x14ac:dyDescent="0.25">
      <c r="B3755" s="5"/>
      <c r="C3755" s="5"/>
      <c r="D3755" s="5"/>
      <c r="E3755" s="5"/>
      <c r="F3755" s="5"/>
      <c r="G3755" s="5"/>
    </row>
    <row r="3756" spans="2:7" ht="15.75" x14ac:dyDescent="0.25">
      <c r="B3756" s="5"/>
      <c r="C3756" s="5"/>
      <c r="D3756" s="5"/>
      <c r="E3756" s="5"/>
      <c r="F3756" s="5"/>
      <c r="G3756" s="5"/>
    </row>
    <row r="3757" spans="2:7" ht="15.75" x14ac:dyDescent="0.25">
      <c r="B3757" s="5"/>
      <c r="C3757" s="5"/>
      <c r="D3757" s="5"/>
      <c r="E3757" s="5"/>
      <c r="F3757" s="5"/>
      <c r="G3757" s="5"/>
    </row>
    <row r="3758" spans="2:7" ht="15.75" x14ac:dyDescent="0.25">
      <c r="B3758" s="5"/>
      <c r="C3758" s="5"/>
      <c r="D3758" s="5"/>
      <c r="E3758" s="5"/>
      <c r="F3758" s="5"/>
      <c r="G3758" s="5"/>
    </row>
    <row r="3759" spans="2:7" ht="15.75" x14ac:dyDescent="0.25">
      <c r="B3759" s="5"/>
      <c r="C3759" s="5"/>
      <c r="D3759" s="5"/>
      <c r="E3759" s="5"/>
      <c r="F3759" s="5"/>
      <c r="G3759" s="5"/>
    </row>
    <row r="3760" spans="2:7" ht="15.75" x14ac:dyDescent="0.25">
      <c r="B3760" s="5"/>
      <c r="C3760" s="5"/>
      <c r="D3760" s="5"/>
      <c r="E3760" s="5"/>
      <c r="F3760" s="5"/>
      <c r="G3760" s="5"/>
    </row>
    <row r="3761" spans="2:7" ht="15.75" x14ac:dyDescent="0.25">
      <c r="B3761" s="5"/>
      <c r="C3761" s="5"/>
      <c r="D3761" s="5"/>
      <c r="E3761" s="5"/>
      <c r="F3761" s="5"/>
      <c r="G3761" s="5"/>
    </row>
    <row r="3762" spans="2:7" ht="15.75" x14ac:dyDescent="0.25">
      <c r="B3762" s="5"/>
      <c r="C3762" s="5"/>
      <c r="D3762" s="5"/>
      <c r="E3762" s="5"/>
      <c r="F3762" s="5"/>
      <c r="G3762" s="5"/>
    </row>
    <row r="3763" spans="2:7" ht="15.75" x14ac:dyDescent="0.25">
      <c r="B3763" s="5"/>
      <c r="C3763" s="5"/>
      <c r="D3763" s="5"/>
      <c r="E3763" s="5"/>
      <c r="F3763" s="5"/>
      <c r="G3763" s="5"/>
    </row>
    <row r="3764" spans="2:7" ht="15.75" x14ac:dyDescent="0.25">
      <c r="B3764" s="5"/>
      <c r="C3764" s="5"/>
      <c r="D3764" s="5"/>
      <c r="E3764" s="5"/>
      <c r="F3764" s="5"/>
      <c r="G3764" s="5"/>
    </row>
    <row r="3765" spans="2:7" ht="15.75" x14ac:dyDescent="0.25">
      <c r="B3765" s="5"/>
      <c r="C3765" s="5"/>
      <c r="D3765" s="5"/>
      <c r="E3765" s="5"/>
      <c r="F3765" s="5"/>
      <c r="G3765" s="5"/>
    </row>
    <row r="3766" spans="2:7" ht="15.75" x14ac:dyDescent="0.25">
      <c r="B3766" s="5"/>
      <c r="C3766" s="5"/>
      <c r="D3766" s="5"/>
      <c r="E3766" s="5"/>
      <c r="F3766" s="5"/>
      <c r="G3766" s="5"/>
    </row>
    <row r="3767" spans="2:7" ht="15.75" x14ac:dyDescent="0.25">
      <c r="B3767" s="5"/>
      <c r="C3767" s="5"/>
      <c r="D3767" s="5"/>
      <c r="E3767" s="5"/>
      <c r="F3767" s="5"/>
      <c r="G3767" s="5"/>
    </row>
    <row r="3768" spans="2:7" ht="15.75" x14ac:dyDescent="0.25">
      <c r="B3768" s="5"/>
      <c r="C3768" s="5"/>
      <c r="D3768" s="5"/>
      <c r="E3768" s="5"/>
      <c r="F3768" s="5"/>
      <c r="G3768" s="5"/>
    </row>
    <row r="3769" spans="2:7" ht="15.75" x14ac:dyDescent="0.25">
      <c r="B3769" s="5"/>
      <c r="C3769" s="5"/>
      <c r="D3769" s="5"/>
      <c r="E3769" s="5"/>
      <c r="F3769" s="5"/>
      <c r="G3769" s="5"/>
    </row>
    <row r="3770" spans="2:7" ht="15.75" x14ac:dyDescent="0.25">
      <c r="B3770" s="5"/>
      <c r="C3770" s="5"/>
      <c r="D3770" s="5"/>
      <c r="E3770" s="5"/>
      <c r="F3770" s="5"/>
      <c r="G3770" s="5"/>
    </row>
    <row r="3771" spans="2:7" ht="15.75" x14ac:dyDescent="0.25">
      <c r="B3771" s="5"/>
      <c r="C3771" s="5"/>
      <c r="D3771" s="5"/>
      <c r="E3771" s="5"/>
      <c r="F3771" s="5"/>
      <c r="G3771" s="5"/>
    </row>
    <row r="3772" spans="2:7" ht="15.75" x14ac:dyDescent="0.25">
      <c r="B3772" s="5"/>
      <c r="C3772" s="5"/>
      <c r="D3772" s="5"/>
      <c r="E3772" s="5"/>
      <c r="F3772" s="5"/>
      <c r="G3772" s="5"/>
    </row>
    <row r="3773" spans="2:7" ht="15.75" x14ac:dyDescent="0.25">
      <c r="B3773" s="5"/>
      <c r="C3773" s="5"/>
      <c r="D3773" s="5"/>
      <c r="E3773" s="5"/>
      <c r="F3773" s="5"/>
      <c r="G3773" s="5"/>
    </row>
    <row r="3774" spans="2:7" ht="15.75" x14ac:dyDescent="0.25">
      <c r="B3774" s="5"/>
      <c r="C3774" s="5"/>
      <c r="D3774" s="5"/>
      <c r="E3774" s="5"/>
      <c r="F3774" s="5"/>
      <c r="G3774" s="5"/>
    </row>
    <row r="3775" spans="2:7" ht="15.75" x14ac:dyDescent="0.25">
      <c r="B3775" s="5"/>
      <c r="C3775" s="5"/>
      <c r="D3775" s="5"/>
      <c r="E3775" s="5"/>
      <c r="F3775" s="5"/>
      <c r="G3775" s="5"/>
    </row>
    <row r="3776" spans="2:7" ht="15.75" x14ac:dyDescent="0.25">
      <c r="B3776" s="5"/>
      <c r="C3776" s="5"/>
      <c r="D3776" s="5"/>
      <c r="E3776" s="5"/>
      <c r="F3776" s="5"/>
      <c r="G3776" s="5"/>
    </row>
    <row r="3777" spans="2:7" ht="15.75" x14ac:dyDescent="0.25">
      <c r="B3777" s="5"/>
      <c r="C3777" s="5"/>
      <c r="D3777" s="5"/>
      <c r="E3777" s="5"/>
      <c r="F3777" s="5"/>
      <c r="G3777" s="5"/>
    </row>
    <row r="3778" spans="2:7" ht="15.75" x14ac:dyDescent="0.25">
      <c r="B3778" s="5"/>
      <c r="C3778" s="5"/>
      <c r="D3778" s="5"/>
      <c r="E3778" s="5"/>
      <c r="F3778" s="5"/>
      <c r="G3778" s="5"/>
    </row>
    <row r="3779" spans="2:7" ht="15.75" x14ac:dyDescent="0.25">
      <c r="B3779" s="5"/>
      <c r="C3779" s="5"/>
      <c r="D3779" s="5"/>
      <c r="E3779" s="5"/>
      <c r="F3779" s="5"/>
      <c r="G3779" s="5"/>
    </row>
    <row r="3780" spans="2:7" ht="15.75" x14ac:dyDescent="0.25">
      <c r="B3780" s="5"/>
      <c r="C3780" s="5"/>
      <c r="D3780" s="5"/>
      <c r="E3780" s="5"/>
      <c r="F3780" s="5"/>
      <c r="G3780" s="5"/>
    </row>
    <row r="3781" spans="2:7" ht="15.75" x14ac:dyDescent="0.25">
      <c r="B3781" s="5"/>
      <c r="C3781" s="5"/>
      <c r="D3781" s="5"/>
      <c r="E3781" s="5"/>
      <c r="F3781" s="5"/>
      <c r="G3781" s="5"/>
    </row>
    <row r="3782" spans="2:7" ht="15.75" x14ac:dyDescent="0.25">
      <c r="B3782" s="5"/>
      <c r="C3782" s="5"/>
      <c r="D3782" s="5"/>
      <c r="E3782" s="5"/>
      <c r="F3782" s="5"/>
      <c r="G3782" s="5"/>
    </row>
    <row r="3783" spans="2:7" ht="15.75" x14ac:dyDescent="0.25">
      <c r="B3783" s="5"/>
      <c r="C3783" s="5"/>
      <c r="D3783" s="5"/>
      <c r="E3783" s="5"/>
      <c r="F3783" s="5"/>
      <c r="G3783" s="5"/>
    </row>
    <row r="3784" spans="2:7" ht="15.75" x14ac:dyDescent="0.25">
      <c r="B3784" s="5"/>
      <c r="C3784" s="5"/>
      <c r="D3784" s="5"/>
      <c r="E3784" s="5"/>
      <c r="F3784" s="5"/>
      <c r="G3784" s="5"/>
    </row>
    <row r="3785" spans="2:7" ht="15.75" x14ac:dyDescent="0.25">
      <c r="B3785" s="5"/>
      <c r="C3785" s="5"/>
      <c r="D3785" s="5"/>
      <c r="E3785" s="5"/>
      <c r="F3785" s="5"/>
      <c r="G3785" s="5"/>
    </row>
    <row r="3786" spans="2:7" ht="15.75" x14ac:dyDescent="0.25">
      <c r="B3786" s="5"/>
      <c r="C3786" s="5"/>
      <c r="D3786" s="5"/>
      <c r="E3786" s="5"/>
      <c r="F3786" s="5"/>
      <c r="G3786" s="5"/>
    </row>
    <row r="3787" spans="2:7" ht="15.75" x14ac:dyDescent="0.25">
      <c r="B3787" s="5"/>
      <c r="C3787" s="5"/>
      <c r="D3787" s="5"/>
      <c r="E3787" s="5"/>
      <c r="F3787" s="5"/>
      <c r="G3787" s="5"/>
    </row>
    <row r="3788" spans="2:7" ht="15.75" x14ac:dyDescent="0.25">
      <c r="B3788" s="5"/>
      <c r="C3788" s="5"/>
      <c r="D3788" s="5"/>
      <c r="E3788" s="5"/>
      <c r="F3788" s="5"/>
      <c r="G3788" s="5"/>
    </row>
    <row r="3789" spans="2:7" ht="15.75" x14ac:dyDescent="0.25">
      <c r="B3789" s="5"/>
      <c r="C3789" s="5"/>
      <c r="D3789" s="5"/>
      <c r="E3789" s="5"/>
      <c r="F3789" s="5"/>
      <c r="G3789" s="5"/>
    </row>
    <row r="3790" spans="2:7" ht="15.75" x14ac:dyDescent="0.25">
      <c r="B3790" s="5"/>
      <c r="C3790" s="5"/>
      <c r="D3790" s="5"/>
      <c r="E3790" s="5"/>
      <c r="F3790" s="5"/>
      <c r="G3790" s="5"/>
    </row>
    <row r="3791" spans="2:7" ht="15.75" x14ac:dyDescent="0.25">
      <c r="B3791" s="5"/>
      <c r="C3791" s="5"/>
      <c r="D3791" s="5"/>
      <c r="E3791" s="5"/>
      <c r="F3791" s="5"/>
      <c r="G3791" s="5"/>
    </row>
    <row r="3792" spans="2:7" ht="15.75" x14ac:dyDescent="0.25">
      <c r="B3792" s="5"/>
      <c r="C3792" s="5"/>
      <c r="D3792" s="5"/>
      <c r="E3792" s="5"/>
      <c r="F3792" s="5"/>
      <c r="G3792" s="5"/>
    </row>
    <row r="3793" spans="2:7" ht="15.75" x14ac:dyDescent="0.25">
      <c r="B3793" s="5"/>
      <c r="C3793" s="5"/>
      <c r="D3793" s="5"/>
      <c r="E3793" s="5"/>
      <c r="F3793" s="5"/>
      <c r="G3793" s="5"/>
    </row>
    <row r="3794" spans="2:7" ht="15.75" x14ac:dyDescent="0.25">
      <c r="B3794" s="5"/>
      <c r="C3794" s="5"/>
      <c r="D3794" s="5"/>
      <c r="E3794" s="5"/>
      <c r="F3794" s="5"/>
      <c r="G3794" s="5"/>
    </row>
    <row r="3795" spans="2:7" ht="15.75" x14ac:dyDescent="0.25">
      <c r="B3795" s="5"/>
      <c r="C3795" s="5"/>
      <c r="D3795" s="5"/>
      <c r="E3795" s="5"/>
      <c r="F3795" s="5"/>
      <c r="G3795" s="5"/>
    </row>
    <row r="3796" spans="2:7" ht="15.75" x14ac:dyDescent="0.25">
      <c r="B3796" s="5"/>
      <c r="C3796" s="5"/>
      <c r="D3796" s="5"/>
      <c r="E3796" s="5"/>
      <c r="F3796" s="5"/>
      <c r="G3796" s="5"/>
    </row>
    <row r="3797" spans="2:7" ht="15.75" x14ac:dyDescent="0.25">
      <c r="B3797" s="5"/>
      <c r="C3797" s="5"/>
      <c r="D3797" s="5"/>
      <c r="E3797" s="5"/>
      <c r="F3797" s="5"/>
      <c r="G3797" s="5"/>
    </row>
    <row r="3798" spans="2:7" ht="15.75" x14ac:dyDescent="0.25">
      <c r="B3798" s="5"/>
      <c r="C3798" s="5"/>
      <c r="D3798" s="5"/>
      <c r="E3798" s="5"/>
      <c r="F3798" s="5"/>
      <c r="G3798" s="5"/>
    </row>
    <row r="3799" spans="2:7" ht="15.75" x14ac:dyDescent="0.25">
      <c r="B3799" s="5"/>
      <c r="C3799" s="5"/>
      <c r="D3799" s="5"/>
      <c r="E3799" s="5"/>
      <c r="F3799" s="5"/>
      <c r="G3799" s="5"/>
    </row>
    <row r="3800" spans="2:7" ht="15.75" x14ac:dyDescent="0.25">
      <c r="B3800" s="5"/>
      <c r="C3800" s="5"/>
      <c r="D3800" s="5"/>
      <c r="E3800" s="5"/>
      <c r="F3800" s="5"/>
      <c r="G3800" s="5"/>
    </row>
    <row r="3801" spans="2:7" ht="15.75" x14ac:dyDescent="0.25">
      <c r="B3801" s="5"/>
      <c r="C3801" s="5"/>
      <c r="D3801" s="5"/>
      <c r="E3801" s="5"/>
      <c r="F3801" s="5"/>
      <c r="G3801" s="5"/>
    </row>
    <row r="3802" spans="2:7" ht="15.75" x14ac:dyDescent="0.25">
      <c r="B3802" s="5"/>
      <c r="C3802" s="5"/>
      <c r="D3802" s="5"/>
      <c r="E3802" s="5"/>
      <c r="F3802" s="5"/>
      <c r="G3802" s="5"/>
    </row>
    <row r="3803" spans="2:7" ht="15.75" x14ac:dyDescent="0.25">
      <c r="B3803" s="5"/>
      <c r="C3803" s="5"/>
      <c r="D3803" s="5"/>
      <c r="E3803" s="5"/>
      <c r="F3803" s="5"/>
      <c r="G3803" s="5"/>
    </row>
    <row r="3804" spans="2:7" ht="15.75" x14ac:dyDescent="0.25">
      <c r="B3804" s="5"/>
      <c r="C3804" s="5"/>
      <c r="D3804" s="5"/>
      <c r="E3804" s="5"/>
      <c r="F3804" s="5"/>
      <c r="G3804" s="5"/>
    </row>
    <row r="3805" spans="2:7" ht="15.75" x14ac:dyDescent="0.25">
      <c r="B3805" s="5"/>
      <c r="C3805" s="5"/>
      <c r="D3805" s="5"/>
      <c r="E3805" s="5"/>
      <c r="F3805" s="5"/>
      <c r="G3805" s="5"/>
    </row>
    <row r="3806" spans="2:7" ht="15.75" x14ac:dyDescent="0.25">
      <c r="B3806" s="5"/>
      <c r="C3806" s="5"/>
      <c r="D3806" s="5"/>
      <c r="E3806" s="5"/>
      <c r="F3806" s="5"/>
      <c r="G3806" s="5"/>
    </row>
    <row r="3807" spans="2:7" ht="15.75" x14ac:dyDescent="0.25">
      <c r="B3807" s="5"/>
      <c r="C3807" s="5"/>
      <c r="D3807" s="5"/>
      <c r="E3807" s="5"/>
      <c r="F3807" s="5"/>
      <c r="G3807" s="5"/>
    </row>
    <row r="3808" spans="2:7" ht="15.75" x14ac:dyDescent="0.25">
      <c r="B3808" s="5"/>
      <c r="C3808" s="5"/>
      <c r="D3808" s="5"/>
      <c r="E3808" s="5"/>
      <c r="F3808" s="5"/>
      <c r="G3808" s="5"/>
    </row>
    <row r="3809" spans="2:7" ht="15.75" x14ac:dyDescent="0.25">
      <c r="B3809" s="5"/>
      <c r="C3809" s="5"/>
      <c r="D3809" s="5"/>
      <c r="E3809" s="5"/>
      <c r="F3809" s="5"/>
      <c r="G3809" s="5"/>
    </row>
    <row r="3810" spans="2:7" ht="15.75" x14ac:dyDescent="0.25">
      <c r="B3810" s="5"/>
      <c r="C3810" s="5"/>
      <c r="D3810" s="5"/>
      <c r="E3810" s="5"/>
      <c r="F3810" s="5"/>
      <c r="G3810" s="5"/>
    </row>
    <row r="3811" spans="2:7" ht="15.75" x14ac:dyDescent="0.25">
      <c r="B3811" s="5"/>
      <c r="C3811" s="5"/>
      <c r="D3811" s="5"/>
      <c r="E3811" s="5"/>
      <c r="F3811" s="5"/>
      <c r="G3811" s="5"/>
    </row>
    <row r="3812" spans="2:7" ht="15.75" x14ac:dyDescent="0.25">
      <c r="B3812" s="5"/>
      <c r="C3812" s="5"/>
      <c r="D3812" s="5"/>
      <c r="E3812" s="5"/>
      <c r="F3812" s="5"/>
      <c r="G3812" s="5"/>
    </row>
    <row r="3813" spans="2:7" ht="15.75" x14ac:dyDescent="0.25">
      <c r="B3813" s="5"/>
      <c r="C3813" s="5"/>
      <c r="D3813" s="5"/>
      <c r="E3813" s="5"/>
      <c r="F3813" s="5"/>
      <c r="G3813" s="5"/>
    </row>
    <row r="3814" spans="2:7" ht="15.75" x14ac:dyDescent="0.25">
      <c r="B3814" s="5"/>
      <c r="C3814" s="5"/>
      <c r="D3814" s="5"/>
      <c r="E3814" s="5"/>
      <c r="F3814" s="5"/>
      <c r="G3814" s="5"/>
    </row>
    <row r="3815" spans="2:7" ht="15.75" x14ac:dyDescent="0.25">
      <c r="B3815" s="5"/>
      <c r="C3815" s="5"/>
      <c r="D3815" s="5"/>
      <c r="E3815" s="5"/>
      <c r="F3815" s="5"/>
      <c r="G3815" s="5"/>
    </row>
    <row r="3816" spans="2:7" ht="15.75" x14ac:dyDescent="0.25">
      <c r="B3816" s="5"/>
      <c r="C3816" s="5"/>
      <c r="D3816" s="5"/>
      <c r="E3816" s="5"/>
      <c r="F3816" s="5"/>
      <c r="G3816" s="5"/>
    </row>
    <row r="3817" spans="2:7" ht="15.75" x14ac:dyDescent="0.25">
      <c r="B3817" s="5"/>
      <c r="C3817" s="5"/>
      <c r="D3817" s="5"/>
      <c r="E3817" s="5"/>
      <c r="F3817" s="5"/>
      <c r="G3817" s="5"/>
    </row>
    <row r="3818" spans="2:7" ht="15.75" x14ac:dyDescent="0.25">
      <c r="B3818" s="5"/>
      <c r="C3818" s="5"/>
      <c r="D3818" s="5"/>
      <c r="E3818" s="5"/>
      <c r="F3818" s="5"/>
      <c r="G3818" s="5"/>
    </row>
    <row r="3819" spans="2:7" ht="15.75" x14ac:dyDescent="0.25">
      <c r="B3819" s="5"/>
      <c r="C3819" s="5"/>
      <c r="D3819" s="5"/>
      <c r="E3819" s="5"/>
      <c r="F3819" s="5"/>
      <c r="G3819" s="5"/>
    </row>
    <row r="3820" spans="2:7" ht="15.75" x14ac:dyDescent="0.25">
      <c r="B3820" s="5"/>
      <c r="C3820" s="5"/>
      <c r="D3820" s="5"/>
      <c r="E3820" s="5"/>
      <c r="F3820" s="5"/>
      <c r="G3820" s="5"/>
    </row>
    <row r="3821" spans="2:7" ht="15.75" x14ac:dyDescent="0.25">
      <c r="B3821" s="5"/>
      <c r="C3821" s="5"/>
      <c r="D3821" s="5"/>
      <c r="E3821" s="5"/>
      <c r="F3821" s="5"/>
      <c r="G3821" s="5"/>
    </row>
    <row r="3822" spans="2:7" ht="15.75" x14ac:dyDescent="0.25">
      <c r="B3822" s="5"/>
      <c r="C3822" s="5"/>
      <c r="D3822" s="5"/>
      <c r="E3822" s="5"/>
      <c r="F3822" s="5"/>
      <c r="G3822" s="5"/>
    </row>
    <row r="3823" spans="2:7" ht="15.75" x14ac:dyDescent="0.25">
      <c r="B3823" s="5"/>
      <c r="C3823" s="5"/>
      <c r="D3823" s="5"/>
      <c r="E3823" s="5"/>
      <c r="F3823" s="5"/>
      <c r="G3823" s="5"/>
    </row>
    <row r="3824" spans="2:7" ht="15.75" x14ac:dyDescent="0.25">
      <c r="B3824" s="5"/>
      <c r="C3824" s="5"/>
      <c r="D3824" s="5"/>
      <c r="E3824" s="5"/>
      <c r="F3824" s="5"/>
      <c r="G3824" s="5"/>
    </row>
    <row r="3825" spans="2:7" ht="15.75" x14ac:dyDescent="0.25">
      <c r="B3825" s="5"/>
      <c r="C3825" s="5"/>
      <c r="D3825" s="5"/>
      <c r="E3825" s="5"/>
      <c r="F3825" s="5"/>
      <c r="G3825" s="5"/>
    </row>
    <row r="3826" spans="2:7" ht="15.75" x14ac:dyDescent="0.25">
      <c r="B3826" s="5"/>
      <c r="C3826" s="5"/>
      <c r="D3826" s="5"/>
      <c r="E3826" s="5"/>
      <c r="F3826" s="5"/>
      <c r="G3826" s="5"/>
    </row>
    <row r="3827" spans="2:7" ht="15.75" x14ac:dyDescent="0.25">
      <c r="B3827" s="5"/>
      <c r="C3827" s="5"/>
      <c r="D3827" s="5"/>
      <c r="E3827" s="5"/>
      <c r="F3827" s="5"/>
      <c r="G3827" s="5"/>
    </row>
    <row r="3828" spans="2:7" ht="15.75" x14ac:dyDescent="0.25">
      <c r="B3828" s="5"/>
      <c r="C3828" s="5"/>
      <c r="D3828" s="5"/>
      <c r="E3828" s="5"/>
      <c r="F3828" s="5"/>
      <c r="G3828" s="5"/>
    </row>
    <row r="3829" spans="2:7" ht="15.75" x14ac:dyDescent="0.25">
      <c r="B3829" s="5"/>
      <c r="C3829" s="5"/>
      <c r="D3829" s="5"/>
      <c r="E3829" s="5"/>
      <c r="F3829" s="5"/>
      <c r="G3829" s="5"/>
    </row>
    <row r="3830" spans="2:7" ht="15.75" x14ac:dyDescent="0.25">
      <c r="B3830" s="5"/>
      <c r="C3830" s="5"/>
      <c r="D3830" s="5"/>
      <c r="E3830" s="5"/>
      <c r="F3830" s="5"/>
      <c r="G3830" s="5"/>
    </row>
    <row r="3831" spans="2:7" ht="15.75" x14ac:dyDescent="0.25">
      <c r="B3831" s="5"/>
      <c r="C3831" s="5"/>
      <c r="D3831" s="5"/>
      <c r="E3831" s="5"/>
      <c r="F3831" s="5"/>
      <c r="G3831" s="5"/>
    </row>
    <row r="3832" spans="2:7" ht="15.75" x14ac:dyDescent="0.25">
      <c r="B3832" s="5"/>
      <c r="C3832" s="5"/>
      <c r="D3832" s="5"/>
      <c r="E3832" s="5"/>
      <c r="F3832" s="5"/>
      <c r="G3832" s="5"/>
    </row>
    <row r="3833" spans="2:7" ht="15.75" x14ac:dyDescent="0.25">
      <c r="B3833" s="5"/>
      <c r="C3833" s="5"/>
      <c r="D3833" s="5"/>
      <c r="E3833" s="5"/>
      <c r="F3833" s="5"/>
      <c r="G3833" s="5"/>
    </row>
    <row r="3834" spans="2:7" ht="15.75" x14ac:dyDescent="0.25">
      <c r="B3834" s="5"/>
      <c r="C3834" s="5"/>
      <c r="D3834" s="5"/>
      <c r="E3834" s="5"/>
      <c r="F3834" s="5"/>
      <c r="G3834" s="5"/>
    </row>
    <row r="3835" spans="2:7" ht="15.75" x14ac:dyDescent="0.25">
      <c r="B3835" s="5"/>
      <c r="C3835" s="5"/>
      <c r="D3835" s="5"/>
      <c r="E3835" s="5"/>
      <c r="F3835" s="5"/>
      <c r="G3835" s="5"/>
    </row>
    <row r="3836" spans="2:7" ht="15.75" x14ac:dyDescent="0.25">
      <c r="B3836" s="5"/>
      <c r="C3836" s="5"/>
      <c r="D3836" s="5"/>
      <c r="E3836" s="5"/>
      <c r="F3836" s="5"/>
      <c r="G3836" s="5"/>
    </row>
    <row r="3837" spans="2:7" ht="15.75" x14ac:dyDescent="0.25">
      <c r="B3837" s="5"/>
      <c r="C3837" s="5"/>
      <c r="D3837" s="5"/>
      <c r="E3837" s="5"/>
      <c r="F3837" s="5"/>
      <c r="G3837" s="5"/>
    </row>
    <row r="3838" spans="2:7" ht="15.75" x14ac:dyDescent="0.25">
      <c r="B3838" s="5"/>
      <c r="C3838" s="5"/>
      <c r="D3838" s="5"/>
      <c r="E3838" s="5"/>
      <c r="F3838" s="5"/>
      <c r="G3838" s="5"/>
    </row>
    <row r="3839" spans="2:7" ht="15.75" x14ac:dyDescent="0.25">
      <c r="B3839" s="5"/>
      <c r="C3839" s="5"/>
      <c r="D3839" s="5"/>
      <c r="E3839" s="5"/>
      <c r="F3839" s="5"/>
      <c r="G3839" s="5"/>
    </row>
    <row r="3840" spans="2:7" ht="15.75" x14ac:dyDescent="0.25">
      <c r="B3840" s="5"/>
      <c r="C3840" s="5"/>
      <c r="D3840" s="5"/>
      <c r="E3840" s="5"/>
      <c r="F3840" s="5"/>
      <c r="G3840" s="5"/>
    </row>
    <row r="3841" spans="2:7" ht="15.75" x14ac:dyDescent="0.25">
      <c r="B3841" s="5"/>
      <c r="C3841" s="5"/>
      <c r="D3841" s="5"/>
      <c r="E3841" s="5"/>
      <c r="F3841" s="5"/>
      <c r="G3841" s="5"/>
    </row>
    <row r="3842" spans="2:7" ht="15.75" x14ac:dyDescent="0.25">
      <c r="B3842" s="5"/>
      <c r="C3842" s="5"/>
      <c r="D3842" s="5"/>
      <c r="E3842" s="5"/>
      <c r="F3842" s="5"/>
      <c r="G3842" s="5"/>
    </row>
    <row r="3843" spans="2:7" ht="15.75" x14ac:dyDescent="0.25">
      <c r="B3843" s="5"/>
      <c r="C3843" s="5"/>
      <c r="D3843" s="5"/>
      <c r="E3843" s="5"/>
      <c r="F3843" s="5"/>
      <c r="G3843" s="5"/>
    </row>
    <row r="3844" spans="2:7" ht="15.75" x14ac:dyDescent="0.25">
      <c r="B3844" s="5"/>
      <c r="C3844" s="5"/>
      <c r="D3844" s="5"/>
      <c r="E3844" s="5"/>
      <c r="F3844" s="5"/>
      <c r="G3844" s="5"/>
    </row>
    <row r="3845" spans="2:7" ht="15.75" x14ac:dyDescent="0.25">
      <c r="B3845" s="5"/>
      <c r="C3845" s="5"/>
      <c r="D3845" s="5"/>
      <c r="E3845" s="5"/>
      <c r="F3845" s="5"/>
      <c r="G3845" s="5"/>
    </row>
    <row r="3846" spans="2:7" ht="15.75" x14ac:dyDescent="0.25">
      <c r="B3846" s="5"/>
      <c r="C3846" s="5"/>
      <c r="D3846" s="5"/>
      <c r="E3846" s="5"/>
      <c r="F3846" s="5"/>
      <c r="G3846" s="5"/>
    </row>
    <row r="3847" spans="2:7" ht="15.75" x14ac:dyDescent="0.25">
      <c r="B3847" s="5"/>
      <c r="C3847" s="5"/>
      <c r="D3847" s="5"/>
      <c r="E3847" s="5"/>
      <c r="F3847" s="5"/>
      <c r="G3847" s="5"/>
    </row>
    <row r="3848" spans="2:7" ht="15.75" x14ac:dyDescent="0.25">
      <c r="B3848" s="5"/>
      <c r="C3848" s="5"/>
      <c r="D3848" s="5"/>
      <c r="E3848" s="5"/>
      <c r="F3848" s="5"/>
      <c r="G3848" s="5"/>
    </row>
    <row r="3849" spans="2:7" ht="15.75" x14ac:dyDescent="0.25">
      <c r="B3849" s="5"/>
      <c r="C3849" s="5"/>
      <c r="D3849" s="5"/>
      <c r="E3849" s="5"/>
      <c r="F3849" s="5"/>
      <c r="G3849" s="5"/>
    </row>
    <row r="3850" spans="2:7" ht="15.75" x14ac:dyDescent="0.25">
      <c r="B3850" s="5"/>
      <c r="C3850" s="5"/>
      <c r="D3850" s="5"/>
      <c r="E3850" s="5"/>
      <c r="F3850" s="5"/>
      <c r="G3850" s="5"/>
    </row>
    <row r="3851" spans="2:7" ht="15.75" x14ac:dyDescent="0.25">
      <c r="B3851" s="5"/>
      <c r="C3851" s="5"/>
      <c r="D3851" s="5"/>
      <c r="E3851" s="5"/>
      <c r="F3851" s="5"/>
      <c r="G3851" s="5"/>
    </row>
    <row r="3852" spans="2:7" ht="15.75" x14ac:dyDescent="0.25">
      <c r="B3852" s="5"/>
      <c r="C3852" s="5"/>
      <c r="D3852" s="5"/>
      <c r="E3852" s="5"/>
      <c r="F3852" s="5"/>
      <c r="G3852" s="5"/>
    </row>
    <row r="3853" spans="2:7" ht="15.75" x14ac:dyDescent="0.25">
      <c r="B3853" s="5"/>
      <c r="C3853" s="5"/>
      <c r="D3853" s="5"/>
      <c r="E3853" s="5"/>
      <c r="F3853" s="5"/>
      <c r="G3853" s="5"/>
    </row>
    <row r="3854" spans="2:7" ht="15.75" x14ac:dyDescent="0.25">
      <c r="B3854" s="5"/>
      <c r="C3854" s="5"/>
      <c r="D3854" s="5"/>
      <c r="E3854" s="5"/>
      <c r="F3854" s="5"/>
      <c r="G3854" s="5"/>
    </row>
    <row r="3855" spans="2:7" ht="15.75" x14ac:dyDescent="0.25">
      <c r="B3855" s="5"/>
      <c r="C3855" s="5"/>
      <c r="D3855" s="5"/>
      <c r="E3855" s="5"/>
      <c r="F3855" s="5"/>
      <c r="G3855" s="5"/>
    </row>
    <row r="3856" spans="2:7" ht="15.75" x14ac:dyDescent="0.25">
      <c r="B3856" s="5"/>
      <c r="C3856" s="5"/>
      <c r="D3856" s="5"/>
      <c r="E3856" s="5"/>
      <c r="F3856" s="5"/>
      <c r="G3856" s="5"/>
    </row>
    <row r="3857" spans="2:7" ht="15.75" x14ac:dyDescent="0.25">
      <c r="B3857" s="5"/>
      <c r="C3857" s="5"/>
      <c r="D3857" s="5"/>
      <c r="E3857" s="5"/>
      <c r="F3857" s="5"/>
      <c r="G3857" s="5"/>
    </row>
    <row r="3858" spans="2:7" ht="15.75" x14ac:dyDescent="0.25">
      <c r="B3858" s="5"/>
      <c r="C3858" s="5"/>
      <c r="D3858" s="5"/>
      <c r="E3858" s="5"/>
      <c r="F3858" s="5"/>
      <c r="G3858" s="5"/>
    </row>
    <row r="3859" spans="2:7" ht="15.75" x14ac:dyDescent="0.25">
      <c r="B3859" s="5"/>
      <c r="C3859" s="5"/>
      <c r="D3859" s="5"/>
      <c r="E3859" s="5"/>
      <c r="F3859" s="5"/>
      <c r="G3859" s="5"/>
    </row>
    <row r="3860" spans="2:7" ht="15.75" x14ac:dyDescent="0.25">
      <c r="B3860" s="5"/>
      <c r="C3860" s="5"/>
      <c r="D3860" s="5"/>
      <c r="E3860" s="5"/>
      <c r="F3860" s="5"/>
      <c r="G3860" s="5"/>
    </row>
    <row r="3861" spans="2:7" ht="15.75" x14ac:dyDescent="0.25">
      <c r="B3861" s="5"/>
      <c r="C3861" s="5"/>
      <c r="D3861" s="5"/>
      <c r="E3861" s="5"/>
      <c r="F3861" s="5"/>
      <c r="G3861" s="5"/>
    </row>
    <row r="3862" spans="2:7" ht="15.75" x14ac:dyDescent="0.25">
      <c r="B3862" s="5"/>
      <c r="C3862" s="5"/>
      <c r="D3862" s="5"/>
      <c r="E3862" s="5"/>
      <c r="F3862" s="5"/>
      <c r="G3862" s="5"/>
    </row>
    <row r="3863" spans="2:7" ht="15.75" x14ac:dyDescent="0.25">
      <c r="B3863" s="5"/>
      <c r="C3863" s="5"/>
      <c r="D3863" s="5"/>
      <c r="E3863" s="5"/>
      <c r="F3863" s="5"/>
      <c r="G3863" s="5"/>
    </row>
    <row r="3864" spans="2:7" ht="15.75" x14ac:dyDescent="0.25">
      <c r="B3864" s="5"/>
      <c r="C3864" s="5"/>
      <c r="D3864" s="5"/>
      <c r="E3864" s="5"/>
      <c r="F3864" s="5"/>
      <c r="G3864" s="5"/>
    </row>
    <row r="3865" spans="2:7" ht="15.75" x14ac:dyDescent="0.25">
      <c r="B3865" s="5"/>
      <c r="C3865" s="5"/>
      <c r="D3865" s="5"/>
      <c r="E3865" s="5"/>
      <c r="F3865" s="5"/>
      <c r="G3865" s="5"/>
    </row>
    <row r="3866" spans="2:7" ht="15.75" x14ac:dyDescent="0.25">
      <c r="B3866" s="5"/>
      <c r="C3866" s="5"/>
      <c r="D3866" s="5"/>
      <c r="E3866" s="5"/>
      <c r="F3866" s="5"/>
      <c r="G3866" s="5"/>
    </row>
    <row r="3867" spans="2:7" ht="15.75" x14ac:dyDescent="0.25">
      <c r="B3867" s="5"/>
      <c r="C3867" s="5"/>
      <c r="D3867" s="5"/>
      <c r="E3867" s="5"/>
      <c r="F3867" s="5"/>
      <c r="G3867" s="5"/>
    </row>
    <row r="3868" spans="2:7" ht="15.75" x14ac:dyDescent="0.25">
      <c r="B3868" s="5"/>
      <c r="C3868" s="5"/>
      <c r="D3868" s="5"/>
      <c r="E3868" s="5"/>
      <c r="F3868" s="5"/>
      <c r="G3868" s="5"/>
    </row>
    <row r="3869" spans="2:7" ht="15.75" x14ac:dyDescent="0.25">
      <c r="B3869" s="5"/>
      <c r="C3869" s="5"/>
      <c r="D3869" s="5"/>
      <c r="E3869" s="5"/>
      <c r="F3869" s="5"/>
      <c r="G3869" s="5"/>
    </row>
    <row r="3870" spans="2:7" ht="15.75" x14ac:dyDescent="0.25">
      <c r="B3870" s="5"/>
      <c r="C3870" s="5"/>
      <c r="D3870" s="5"/>
      <c r="E3870" s="5"/>
      <c r="F3870" s="5"/>
      <c r="G3870" s="5"/>
    </row>
    <row r="3871" spans="2:7" ht="15.75" x14ac:dyDescent="0.25">
      <c r="B3871" s="5"/>
      <c r="C3871" s="5"/>
      <c r="D3871" s="5"/>
      <c r="E3871" s="5"/>
      <c r="F3871" s="5"/>
      <c r="G3871" s="5"/>
    </row>
    <row r="3872" spans="2:7" ht="15.75" x14ac:dyDescent="0.25">
      <c r="B3872" s="5"/>
      <c r="C3872" s="5"/>
      <c r="D3872" s="5"/>
      <c r="E3872" s="5"/>
      <c r="F3872" s="5"/>
      <c r="G3872" s="5"/>
    </row>
    <row r="3873" spans="2:7" ht="15.75" x14ac:dyDescent="0.25">
      <c r="B3873" s="5"/>
      <c r="C3873" s="5"/>
      <c r="D3873" s="5"/>
      <c r="E3873" s="5"/>
      <c r="F3873" s="5"/>
      <c r="G3873" s="5"/>
    </row>
    <row r="3874" spans="2:7" ht="15.75" x14ac:dyDescent="0.25">
      <c r="B3874" s="5"/>
      <c r="C3874" s="5"/>
      <c r="D3874" s="5"/>
      <c r="E3874" s="5"/>
      <c r="F3874" s="5"/>
      <c r="G3874" s="5"/>
    </row>
    <row r="3875" spans="2:7" ht="15.75" x14ac:dyDescent="0.25">
      <c r="B3875" s="5"/>
      <c r="C3875" s="5"/>
      <c r="D3875" s="5"/>
      <c r="E3875" s="5"/>
      <c r="F3875" s="5"/>
      <c r="G3875" s="5"/>
    </row>
    <row r="3876" spans="2:7" ht="15.75" x14ac:dyDescent="0.25">
      <c r="B3876" s="5"/>
      <c r="C3876" s="5"/>
      <c r="D3876" s="5"/>
      <c r="E3876" s="5"/>
      <c r="F3876" s="5"/>
      <c r="G3876" s="5"/>
    </row>
    <row r="3877" spans="2:7" ht="15.75" x14ac:dyDescent="0.25">
      <c r="B3877" s="5"/>
      <c r="C3877" s="5"/>
      <c r="D3877" s="5"/>
      <c r="E3877" s="5"/>
      <c r="F3877" s="5"/>
      <c r="G3877" s="5"/>
    </row>
    <row r="3878" spans="2:7" ht="15.75" x14ac:dyDescent="0.25">
      <c r="B3878" s="5"/>
      <c r="C3878" s="5"/>
      <c r="D3878" s="5"/>
      <c r="E3878" s="5"/>
      <c r="F3878" s="5"/>
      <c r="G3878" s="5"/>
    </row>
    <row r="3879" spans="2:7" ht="15.75" x14ac:dyDescent="0.25">
      <c r="B3879" s="5"/>
      <c r="C3879" s="5"/>
      <c r="D3879" s="5"/>
      <c r="E3879" s="5"/>
      <c r="F3879" s="5"/>
      <c r="G3879" s="5"/>
    </row>
    <row r="3880" spans="2:7" ht="15.75" x14ac:dyDescent="0.25">
      <c r="B3880" s="5"/>
      <c r="C3880" s="5"/>
      <c r="D3880" s="5"/>
      <c r="E3880" s="5"/>
      <c r="F3880" s="5"/>
      <c r="G3880" s="5"/>
    </row>
    <row r="3881" spans="2:7" ht="15.75" x14ac:dyDescent="0.25">
      <c r="B3881" s="5"/>
      <c r="C3881" s="5"/>
      <c r="D3881" s="5"/>
      <c r="E3881" s="5"/>
      <c r="F3881" s="5"/>
      <c r="G3881" s="5"/>
    </row>
    <row r="3882" spans="2:7" ht="15.75" x14ac:dyDescent="0.25">
      <c r="B3882" s="5"/>
      <c r="C3882" s="5"/>
      <c r="D3882" s="5"/>
      <c r="E3882" s="5"/>
      <c r="F3882" s="5"/>
      <c r="G3882" s="5"/>
    </row>
    <row r="3883" spans="2:7" ht="15.75" x14ac:dyDescent="0.25">
      <c r="B3883" s="5"/>
      <c r="C3883" s="5"/>
      <c r="D3883" s="5"/>
      <c r="E3883" s="5"/>
      <c r="F3883" s="5"/>
      <c r="G3883" s="5"/>
    </row>
    <row r="3884" spans="2:7" ht="15.75" x14ac:dyDescent="0.25">
      <c r="B3884" s="5"/>
      <c r="C3884" s="5"/>
      <c r="D3884" s="5"/>
      <c r="E3884" s="5"/>
      <c r="F3884" s="5"/>
      <c r="G3884" s="5"/>
    </row>
    <row r="3885" spans="2:7" ht="15.75" x14ac:dyDescent="0.25">
      <c r="B3885" s="5"/>
      <c r="C3885" s="5"/>
      <c r="D3885" s="5"/>
      <c r="E3885" s="5"/>
      <c r="F3885" s="5"/>
      <c r="G3885" s="5"/>
    </row>
    <row r="3886" spans="2:7" ht="15.75" x14ac:dyDescent="0.25">
      <c r="B3886" s="5"/>
      <c r="C3886" s="5"/>
      <c r="D3886" s="5"/>
      <c r="E3886" s="5"/>
      <c r="F3886" s="5"/>
      <c r="G3886" s="5"/>
    </row>
    <row r="3887" spans="2:7" ht="15.75" x14ac:dyDescent="0.25">
      <c r="B3887" s="5"/>
      <c r="C3887" s="5"/>
      <c r="D3887" s="5"/>
      <c r="E3887" s="5"/>
      <c r="F3887" s="5"/>
      <c r="G3887" s="5"/>
    </row>
    <row r="3888" spans="2:7" ht="15.75" x14ac:dyDescent="0.25">
      <c r="B3888" s="5"/>
      <c r="C3888" s="5"/>
      <c r="D3888" s="5"/>
      <c r="E3888" s="5"/>
      <c r="F3888" s="5"/>
      <c r="G3888" s="5"/>
    </row>
    <row r="3889" spans="2:7" ht="15.75" x14ac:dyDescent="0.25">
      <c r="B3889" s="5"/>
      <c r="C3889" s="5"/>
      <c r="D3889" s="5"/>
      <c r="E3889" s="5"/>
      <c r="F3889" s="5"/>
      <c r="G3889" s="5"/>
    </row>
    <row r="3890" spans="2:7" ht="15.75" x14ac:dyDescent="0.25">
      <c r="B3890" s="5"/>
      <c r="C3890" s="5"/>
      <c r="D3890" s="5"/>
      <c r="E3890" s="5"/>
      <c r="F3890" s="5"/>
      <c r="G3890" s="5"/>
    </row>
    <row r="3891" spans="2:7" ht="15.75" x14ac:dyDescent="0.25">
      <c r="B3891" s="5"/>
      <c r="C3891" s="5"/>
      <c r="D3891" s="5"/>
      <c r="E3891" s="5"/>
      <c r="F3891" s="5"/>
      <c r="G3891" s="5"/>
    </row>
    <row r="3892" spans="2:7" ht="15.75" x14ac:dyDescent="0.25">
      <c r="B3892" s="5"/>
      <c r="C3892" s="5"/>
      <c r="D3892" s="5"/>
      <c r="E3892" s="5"/>
      <c r="F3892" s="5"/>
      <c r="G3892" s="5"/>
    </row>
    <row r="3893" spans="2:7" ht="15.75" x14ac:dyDescent="0.25">
      <c r="B3893" s="5"/>
      <c r="C3893" s="5"/>
      <c r="D3893" s="5"/>
      <c r="E3893" s="5"/>
      <c r="F3893" s="5"/>
      <c r="G3893" s="5"/>
    </row>
    <row r="3894" spans="2:7" ht="15.75" x14ac:dyDescent="0.25">
      <c r="B3894" s="5"/>
      <c r="C3894" s="5"/>
      <c r="D3894" s="5"/>
      <c r="E3894" s="5"/>
      <c r="F3894" s="5"/>
      <c r="G3894" s="5"/>
    </row>
    <row r="3895" spans="2:7" ht="15.75" x14ac:dyDescent="0.25">
      <c r="B3895" s="5"/>
      <c r="C3895" s="5"/>
      <c r="D3895" s="5"/>
      <c r="E3895" s="5"/>
      <c r="F3895" s="5"/>
      <c r="G3895" s="5"/>
    </row>
    <row r="3896" spans="2:7" ht="15.75" x14ac:dyDescent="0.25">
      <c r="B3896" s="5"/>
      <c r="C3896" s="5"/>
      <c r="D3896" s="5"/>
      <c r="E3896" s="5"/>
      <c r="F3896" s="5"/>
      <c r="G3896" s="5"/>
    </row>
    <row r="3897" spans="2:7" ht="15.75" x14ac:dyDescent="0.25">
      <c r="B3897" s="5"/>
      <c r="C3897" s="5"/>
      <c r="D3897" s="5"/>
      <c r="E3897" s="5"/>
      <c r="F3897" s="5"/>
      <c r="G3897" s="5"/>
    </row>
    <row r="3898" spans="2:7" ht="15.75" x14ac:dyDescent="0.25">
      <c r="B3898" s="5"/>
      <c r="C3898" s="5"/>
      <c r="D3898" s="5"/>
      <c r="E3898" s="5"/>
      <c r="F3898" s="5"/>
      <c r="G3898" s="5"/>
    </row>
    <row r="3899" spans="2:7" ht="15.75" x14ac:dyDescent="0.25">
      <c r="B3899" s="5"/>
      <c r="C3899" s="5"/>
      <c r="D3899" s="5"/>
      <c r="E3899" s="5"/>
      <c r="F3899" s="5"/>
      <c r="G3899" s="5"/>
    </row>
    <row r="3900" spans="2:7" ht="15.75" x14ac:dyDescent="0.25">
      <c r="B3900" s="5"/>
      <c r="C3900" s="5"/>
      <c r="D3900" s="5"/>
      <c r="E3900" s="5"/>
      <c r="F3900" s="5"/>
      <c r="G3900" s="5"/>
    </row>
    <row r="3901" spans="2:7" ht="15.75" x14ac:dyDescent="0.25">
      <c r="B3901" s="5"/>
      <c r="C3901" s="5"/>
      <c r="D3901" s="5"/>
      <c r="E3901" s="5"/>
      <c r="F3901" s="5"/>
      <c r="G3901" s="5"/>
    </row>
    <row r="3902" spans="2:7" ht="15.75" x14ac:dyDescent="0.25">
      <c r="B3902" s="5"/>
      <c r="C3902" s="5"/>
      <c r="D3902" s="5"/>
      <c r="E3902" s="5"/>
      <c r="F3902" s="5"/>
      <c r="G3902" s="5"/>
    </row>
    <row r="3903" spans="2:7" ht="15.75" x14ac:dyDescent="0.25">
      <c r="B3903" s="5"/>
      <c r="C3903" s="5"/>
      <c r="D3903" s="5"/>
      <c r="E3903" s="5"/>
      <c r="F3903" s="5"/>
      <c r="G3903" s="5"/>
    </row>
    <row r="3904" spans="2:7" ht="15.75" x14ac:dyDescent="0.25">
      <c r="B3904" s="5"/>
      <c r="C3904" s="5"/>
      <c r="D3904" s="5"/>
      <c r="E3904" s="5"/>
      <c r="F3904" s="5"/>
      <c r="G3904" s="5"/>
    </row>
    <row r="3905" spans="2:7" ht="15.75" x14ac:dyDescent="0.25">
      <c r="B3905" s="5"/>
      <c r="C3905" s="5"/>
      <c r="D3905" s="5"/>
      <c r="E3905" s="5"/>
      <c r="F3905" s="5"/>
      <c r="G3905" s="5"/>
    </row>
    <row r="3906" spans="2:7" ht="15.75" x14ac:dyDescent="0.25">
      <c r="B3906" s="5"/>
      <c r="C3906" s="5"/>
      <c r="D3906" s="5"/>
      <c r="E3906" s="5"/>
      <c r="F3906" s="5"/>
      <c r="G3906" s="5"/>
    </row>
    <row r="3907" spans="2:7" ht="15.75" x14ac:dyDescent="0.25">
      <c r="B3907" s="5"/>
      <c r="C3907" s="5"/>
      <c r="D3907" s="5"/>
      <c r="E3907" s="5"/>
      <c r="F3907" s="5"/>
      <c r="G3907" s="5"/>
    </row>
    <row r="3908" spans="2:7" ht="15.75" x14ac:dyDescent="0.25">
      <c r="B3908" s="5"/>
      <c r="C3908" s="5"/>
      <c r="D3908" s="5"/>
      <c r="E3908" s="5"/>
      <c r="F3908" s="5"/>
      <c r="G3908" s="5"/>
    </row>
    <row r="3909" spans="2:7" ht="15.75" x14ac:dyDescent="0.25">
      <c r="B3909" s="5"/>
      <c r="C3909" s="5"/>
      <c r="D3909" s="5"/>
      <c r="E3909" s="5"/>
      <c r="F3909" s="5"/>
      <c r="G3909" s="5"/>
    </row>
    <row r="3910" spans="2:7" ht="15.75" x14ac:dyDescent="0.25">
      <c r="B3910" s="5"/>
      <c r="C3910" s="5"/>
      <c r="D3910" s="5"/>
      <c r="E3910" s="5"/>
      <c r="F3910" s="5"/>
      <c r="G3910" s="5"/>
    </row>
    <row r="3911" spans="2:7" ht="15.75" x14ac:dyDescent="0.25">
      <c r="B3911" s="5"/>
      <c r="C3911" s="5"/>
      <c r="D3911" s="5"/>
      <c r="E3911" s="5"/>
      <c r="F3911" s="5"/>
      <c r="G3911" s="5"/>
    </row>
    <row r="3912" spans="2:7" ht="15.75" x14ac:dyDescent="0.25">
      <c r="B3912" s="5"/>
      <c r="C3912" s="5"/>
      <c r="D3912" s="5"/>
      <c r="E3912" s="5"/>
      <c r="F3912" s="5"/>
      <c r="G3912" s="5"/>
    </row>
    <row r="3913" spans="2:7" ht="15.75" x14ac:dyDescent="0.25">
      <c r="B3913" s="5"/>
      <c r="C3913" s="5"/>
      <c r="D3913" s="5"/>
      <c r="E3913" s="5"/>
      <c r="F3913" s="5"/>
      <c r="G3913" s="5"/>
    </row>
    <row r="3914" spans="2:7" ht="15.75" x14ac:dyDescent="0.25">
      <c r="B3914" s="5"/>
      <c r="C3914" s="5"/>
      <c r="D3914" s="5"/>
      <c r="E3914" s="5"/>
      <c r="F3914" s="5"/>
      <c r="G3914" s="5"/>
    </row>
    <row r="3915" spans="2:7" ht="15.75" x14ac:dyDescent="0.25">
      <c r="B3915" s="5"/>
      <c r="C3915" s="5"/>
      <c r="D3915" s="5"/>
      <c r="E3915" s="5"/>
      <c r="F3915" s="5"/>
      <c r="G3915" s="5"/>
    </row>
    <row r="3916" spans="2:7" ht="15.75" x14ac:dyDescent="0.25">
      <c r="B3916" s="5"/>
      <c r="C3916" s="5"/>
      <c r="D3916" s="5"/>
      <c r="E3916" s="5"/>
      <c r="F3916" s="5"/>
      <c r="G3916" s="5"/>
    </row>
    <row r="3917" spans="2:7" ht="15.75" x14ac:dyDescent="0.25">
      <c r="B3917" s="5"/>
      <c r="C3917" s="5"/>
      <c r="D3917" s="5"/>
      <c r="E3917" s="5"/>
      <c r="F3917" s="5"/>
      <c r="G3917" s="5"/>
    </row>
    <row r="3918" spans="2:7" ht="15.75" x14ac:dyDescent="0.25">
      <c r="B3918" s="5"/>
      <c r="C3918" s="5"/>
      <c r="D3918" s="5"/>
      <c r="E3918" s="5"/>
      <c r="F3918" s="5"/>
      <c r="G3918" s="5"/>
    </row>
    <row r="3919" spans="2:7" ht="15.75" x14ac:dyDescent="0.25">
      <c r="B3919" s="5"/>
      <c r="C3919" s="5"/>
      <c r="D3919" s="5"/>
      <c r="E3919" s="5"/>
      <c r="F3919" s="5"/>
      <c r="G3919" s="5"/>
    </row>
    <row r="3920" spans="2:7" ht="15.75" x14ac:dyDescent="0.25">
      <c r="B3920" s="5"/>
      <c r="C3920" s="5"/>
      <c r="D3920" s="5"/>
      <c r="E3920" s="5"/>
      <c r="F3920" s="5"/>
      <c r="G3920" s="5"/>
    </row>
    <row r="3921" spans="2:7" ht="15.75" x14ac:dyDescent="0.25">
      <c r="B3921" s="5"/>
      <c r="C3921" s="5"/>
      <c r="D3921" s="5"/>
      <c r="E3921" s="5"/>
      <c r="F3921" s="5"/>
      <c r="G3921" s="5"/>
    </row>
    <row r="3922" spans="2:7" ht="15.75" x14ac:dyDescent="0.25">
      <c r="B3922" s="5"/>
      <c r="C3922" s="5"/>
      <c r="D3922" s="5"/>
      <c r="E3922" s="5"/>
      <c r="F3922" s="5"/>
      <c r="G3922" s="5"/>
    </row>
    <row r="3923" spans="2:7" ht="15.75" x14ac:dyDescent="0.25">
      <c r="B3923" s="5"/>
      <c r="C3923" s="5"/>
      <c r="D3923" s="5"/>
      <c r="E3923" s="5"/>
      <c r="F3923" s="5"/>
      <c r="G3923" s="5"/>
    </row>
    <row r="3924" spans="2:7" ht="15.75" x14ac:dyDescent="0.25">
      <c r="B3924" s="5"/>
      <c r="C3924" s="5"/>
      <c r="D3924" s="5"/>
      <c r="E3924" s="5"/>
      <c r="F3924" s="5"/>
      <c r="G3924" s="5"/>
    </row>
    <row r="3925" spans="2:7" ht="15.75" x14ac:dyDescent="0.25">
      <c r="B3925" s="5"/>
      <c r="C3925" s="5"/>
      <c r="D3925" s="5"/>
      <c r="E3925" s="5"/>
      <c r="F3925" s="5"/>
      <c r="G3925" s="5"/>
    </row>
    <row r="3926" spans="2:7" ht="15.75" x14ac:dyDescent="0.25">
      <c r="B3926" s="5"/>
      <c r="C3926" s="5"/>
      <c r="D3926" s="5"/>
      <c r="E3926" s="5"/>
      <c r="F3926" s="5"/>
      <c r="G3926" s="5"/>
    </row>
    <row r="3927" spans="2:7" ht="15.75" x14ac:dyDescent="0.25">
      <c r="B3927" s="5"/>
      <c r="C3927" s="5"/>
      <c r="D3927" s="5"/>
      <c r="E3927" s="5"/>
      <c r="F3927" s="5"/>
      <c r="G3927" s="5"/>
    </row>
    <row r="3928" spans="2:7" ht="15.75" x14ac:dyDescent="0.25">
      <c r="B3928" s="5"/>
      <c r="C3928" s="5"/>
      <c r="D3928" s="5"/>
      <c r="E3928" s="5"/>
      <c r="F3928" s="5"/>
      <c r="G3928" s="5"/>
    </row>
    <row r="3929" spans="2:7" ht="15.75" x14ac:dyDescent="0.25">
      <c r="B3929" s="5"/>
      <c r="C3929" s="5"/>
      <c r="D3929" s="5"/>
      <c r="E3929" s="5"/>
      <c r="F3929" s="5"/>
      <c r="G3929" s="5"/>
    </row>
    <row r="3930" spans="2:7" ht="15.75" x14ac:dyDescent="0.25">
      <c r="B3930" s="5"/>
      <c r="C3930" s="5"/>
      <c r="D3930" s="5"/>
      <c r="E3930" s="5"/>
      <c r="F3930" s="5"/>
      <c r="G3930" s="5"/>
    </row>
    <row r="3931" spans="2:7" ht="15.75" x14ac:dyDescent="0.25">
      <c r="B3931" s="5"/>
      <c r="C3931" s="5"/>
      <c r="D3931" s="5"/>
      <c r="E3931" s="5"/>
      <c r="F3931" s="5"/>
      <c r="G3931" s="5"/>
    </row>
    <row r="3932" spans="2:7" ht="15.75" x14ac:dyDescent="0.25">
      <c r="B3932" s="5"/>
      <c r="C3932" s="5"/>
      <c r="D3932" s="5"/>
      <c r="E3932" s="5"/>
      <c r="F3932" s="5"/>
      <c r="G3932" s="5"/>
    </row>
    <row r="3933" spans="2:7" ht="15.75" x14ac:dyDescent="0.25">
      <c r="B3933" s="5"/>
      <c r="C3933" s="5"/>
      <c r="D3933" s="5"/>
      <c r="E3933" s="5"/>
      <c r="F3933" s="5"/>
      <c r="G3933" s="5"/>
    </row>
    <row r="3934" spans="2:7" ht="15.75" x14ac:dyDescent="0.25">
      <c r="B3934" s="5"/>
      <c r="C3934" s="5"/>
      <c r="D3934" s="5"/>
      <c r="E3934" s="5"/>
      <c r="F3934" s="5"/>
      <c r="G3934" s="5"/>
    </row>
    <row r="3935" spans="2:7" ht="15.75" x14ac:dyDescent="0.25">
      <c r="B3935" s="5"/>
      <c r="C3935" s="5"/>
      <c r="D3935" s="5"/>
      <c r="E3935" s="5"/>
      <c r="F3935" s="5"/>
      <c r="G3935" s="5"/>
    </row>
    <row r="3936" spans="2:7" ht="15.75" x14ac:dyDescent="0.25">
      <c r="B3936" s="5"/>
      <c r="C3936" s="5"/>
      <c r="D3936" s="5"/>
      <c r="E3936" s="5"/>
      <c r="F3936" s="5"/>
      <c r="G3936" s="5"/>
    </row>
    <row r="3937" spans="2:7" ht="15.75" x14ac:dyDescent="0.25">
      <c r="B3937" s="5"/>
      <c r="C3937" s="5"/>
      <c r="D3937" s="5"/>
      <c r="E3937" s="5"/>
      <c r="F3937" s="5"/>
      <c r="G3937" s="5"/>
    </row>
    <row r="3938" spans="2:7" ht="15.75" x14ac:dyDescent="0.25">
      <c r="B3938" s="5"/>
      <c r="C3938" s="5"/>
      <c r="D3938" s="5"/>
      <c r="E3938" s="5"/>
      <c r="F3938" s="5"/>
      <c r="G3938" s="5"/>
    </row>
    <row r="3939" spans="2:7" ht="15.75" x14ac:dyDescent="0.25">
      <c r="B3939" s="5"/>
      <c r="C3939" s="5"/>
      <c r="D3939" s="5"/>
      <c r="E3939" s="5"/>
      <c r="F3939" s="5"/>
      <c r="G3939" s="5"/>
    </row>
    <row r="3940" spans="2:7" ht="15.75" x14ac:dyDescent="0.25">
      <c r="B3940" s="5"/>
      <c r="C3940" s="5"/>
      <c r="D3940" s="5"/>
      <c r="E3940" s="5"/>
      <c r="F3940" s="5"/>
      <c r="G3940" s="5"/>
    </row>
    <row r="3941" spans="2:7" ht="15.75" x14ac:dyDescent="0.25">
      <c r="B3941" s="5"/>
      <c r="C3941" s="5"/>
      <c r="D3941" s="5"/>
      <c r="E3941" s="5"/>
      <c r="F3941" s="5"/>
      <c r="G3941" s="5"/>
    </row>
    <row r="3942" spans="2:7" ht="15.75" x14ac:dyDescent="0.25">
      <c r="B3942" s="5"/>
      <c r="C3942" s="5"/>
      <c r="D3942" s="5"/>
      <c r="E3942" s="5"/>
      <c r="F3942" s="5"/>
      <c r="G3942" s="5"/>
    </row>
    <row r="3943" spans="2:7" ht="15.75" x14ac:dyDescent="0.25">
      <c r="B3943" s="5"/>
      <c r="C3943" s="5"/>
      <c r="D3943" s="5"/>
      <c r="E3943" s="5"/>
      <c r="F3943" s="5"/>
      <c r="G3943" s="5"/>
    </row>
    <row r="3944" spans="2:7" ht="15.75" x14ac:dyDescent="0.25">
      <c r="B3944" s="5"/>
      <c r="C3944" s="5"/>
      <c r="D3944" s="5"/>
      <c r="E3944" s="5"/>
      <c r="F3944" s="5"/>
      <c r="G3944" s="5"/>
    </row>
    <row r="3945" spans="2:7" ht="15.75" x14ac:dyDescent="0.25">
      <c r="B3945" s="5"/>
      <c r="C3945" s="5"/>
      <c r="D3945" s="5"/>
      <c r="E3945" s="5"/>
      <c r="F3945" s="5"/>
      <c r="G3945" s="5"/>
    </row>
    <row r="3946" spans="2:7" ht="15.75" x14ac:dyDescent="0.25">
      <c r="B3946" s="5"/>
      <c r="C3946" s="5"/>
      <c r="D3946" s="5"/>
      <c r="E3946" s="5"/>
      <c r="F3946" s="5"/>
      <c r="G3946" s="5"/>
    </row>
    <row r="3947" spans="2:7" ht="15.75" x14ac:dyDescent="0.25">
      <c r="B3947" s="5"/>
      <c r="C3947" s="5"/>
      <c r="D3947" s="5"/>
      <c r="E3947" s="5"/>
      <c r="F3947" s="5"/>
      <c r="G3947" s="5"/>
    </row>
    <row r="3948" spans="2:7" ht="15.75" x14ac:dyDescent="0.25">
      <c r="B3948" s="5"/>
      <c r="C3948" s="5"/>
      <c r="D3948" s="5"/>
      <c r="E3948" s="5"/>
      <c r="F3948" s="5"/>
      <c r="G3948" s="5"/>
    </row>
    <row r="3949" spans="2:7" ht="15.75" x14ac:dyDescent="0.25">
      <c r="B3949" s="5"/>
      <c r="C3949" s="5"/>
      <c r="D3949" s="5"/>
      <c r="E3949" s="5"/>
      <c r="F3949" s="5"/>
      <c r="G3949" s="5"/>
    </row>
    <row r="3950" spans="2:7" ht="15.75" x14ac:dyDescent="0.25">
      <c r="B3950" s="5"/>
      <c r="C3950" s="5"/>
      <c r="D3950" s="5"/>
      <c r="E3950" s="5"/>
      <c r="F3950" s="5"/>
      <c r="G3950" s="5"/>
    </row>
    <row r="3951" spans="2:7" ht="15.75" x14ac:dyDescent="0.25">
      <c r="B3951" s="5"/>
      <c r="C3951" s="5"/>
      <c r="D3951" s="5"/>
      <c r="E3951" s="5"/>
      <c r="F3951" s="5"/>
      <c r="G3951" s="5"/>
    </row>
    <row r="3952" spans="2:7" ht="15.75" x14ac:dyDescent="0.25">
      <c r="B3952" s="5"/>
      <c r="C3952" s="5"/>
      <c r="D3952" s="5"/>
      <c r="E3952" s="5"/>
      <c r="F3952" s="5"/>
      <c r="G3952" s="5"/>
    </row>
    <row r="3953" spans="2:7" ht="15.75" x14ac:dyDescent="0.25">
      <c r="B3953" s="5"/>
      <c r="C3953" s="5"/>
      <c r="D3953" s="5"/>
      <c r="E3953" s="5"/>
      <c r="F3953" s="5"/>
      <c r="G3953" s="5"/>
    </row>
    <row r="3954" spans="2:7" ht="15.75" x14ac:dyDescent="0.25">
      <c r="B3954" s="5"/>
      <c r="C3954" s="5"/>
      <c r="D3954" s="5"/>
      <c r="E3954" s="5"/>
      <c r="F3954" s="5"/>
      <c r="G3954" s="5"/>
    </row>
    <row r="3955" spans="2:7" ht="15.75" x14ac:dyDescent="0.25">
      <c r="B3955" s="5"/>
      <c r="C3955" s="5"/>
      <c r="D3955" s="5"/>
      <c r="E3955" s="5"/>
      <c r="F3955" s="5"/>
      <c r="G3955" s="5"/>
    </row>
    <row r="3956" spans="2:7" ht="15.75" x14ac:dyDescent="0.25">
      <c r="B3956" s="5"/>
      <c r="C3956" s="5"/>
      <c r="D3956" s="5"/>
      <c r="E3956" s="5"/>
      <c r="F3956" s="5"/>
      <c r="G3956" s="5"/>
    </row>
    <row r="3957" spans="2:7" ht="15.75" x14ac:dyDescent="0.25">
      <c r="B3957" s="5"/>
      <c r="C3957" s="5"/>
      <c r="D3957" s="5"/>
      <c r="E3957" s="5"/>
      <c r="F3957" s="5"/>
      <c r="G3957" s="5"/>
    </row>
    <row r="3958" spans="2:7" ht="15.75" x14ac:dyDescent="0.25">
      <c r="B3958" s="5"/>
      <c r="C3958" s="5"/>
      <c r="D3958" s="5"/>
      <c r="E3958" s="5"/>
      <c r="F3958" s="5"/>
      <c r="G3958" s="5"/>
    </row>
    <row r="3959" spans="2:7" ht="15.75" x14ac:dyDescent="0.25">
      <c r="B3959" s="5"/>
      <c r="C3959" s="5"/>
      <c r="D3959" s="5"/>
      <c r="E3959" s="5"/>
      <c r="F3959" s="5"/>
      <c r="G3959" s="5"/>
    </row>
    <row r="3960" spans="2:7" ht="15.75" x14ac:dyDescent="0.25">
      <c r="B3960" s="5"/>
      <c r="C3960" s="5"/>
      <c r="D3960" s="5"/>
      <c r="E3960" s="5"/>
      <c r="F3960" s="5"/>
      <c r="G3960" s="5"/>
    </row>
    <row r="3961" spans="2:7" ht="15.75" x14ac:dyDescent="0.25">
      <c r="B3961" s="5"/>
      <c r="C3961" s="5"/>
      <c r="D3961" s="5"/>
      <c r="E3961" s="5"/>
      <c r="F3961" s="5"/>
      <c r="G3961" s="5"/>
    </row>
    <row r="3962" spans="2:7" ht="15.75" x14ac:dyDescent="0.25">
      <c r="B3962" s="5"/>
      <c r="C3962" s="5"/>
      <c r="D3962" s="5"/>
      <c r="E3962" s="5"/>
      <c r="F3962" s="5"/>
      <c r="G3962" s="5"/>
    </row>
    <row r="3963" spans="2:7" ht="15.75" x14ac:dyDescent="0.25">
      <c r="B3963" s="5"/>
      <c r="C3963" s="5"/>
      <c r="D3963" s="5"/>
      <c r="E3963" s="5"/>
      <c r="F3963" s="5"/>
      <c r="G3963" s="5"/>
    </row>
    <row r="3964" spans="2:7" ht="15.75" x14ac:dyDescent="0.25">
      <c r="B3964" s="5"/>
      <c r="C3964" s="5"/>
      <c r="D3964" s="5"/>
      <c r="E3964" s="5"/>
      <c r="F3964" s="5"/>
      <c r="G3964" s="5"/>
    </row>
    <row r="3965" spans="2:7" ht="15.75" x14ac:dyDescent="0.25">
      <c r="B3965" s="5"/>
      <c r="C3965" s="5"/>
      <c r="D3965" s="5"/>
      <c r="E3965" s="5"/>
      <c r="F3965" s="5"/>
      <c r="G3965" s="5"/>
    </row>
    <row r="3966" spans="2:7" ht="15.75" x14ac:dyDescent="0.25">
      <c r="B3966" s="5"/>
      <c r="C3966" s="5"/>
      <c r="D3966" s="5"/>
      <c r="E3966" s="5"/>
      <c r="F3966" s="5"/>
      <c r="G3966" s="5"/>
    </row>
    <row r="3967" spans="2:7" ht="15.75" x14ac:dyDescent="0.25">
      <c r="B3967" s="5"/>
      <c r="C3967" s="5"/>
      <c r="D3967" s="5"/>
      <c r="E3967" s="5"/>
      <c r="F3967" s="5"/>
      <c r="G3967" s="5"/>
    </row>
    <row r="3968" spans="2:7" ht="15.75" x14ac:dyDescent="0.25">
      <c r="B3968" s="5"/>
      <c r="C3968" s="5"/>
      <c r="D3968" s="5"/>
      <c r="E3968" s="5"/>
      <c r="F3968" s="5"/>
      <c r="G3968" s="5"/>
    </row>
    <row r="3969" spans="2:7" ht="15.75" x14ac:dyDescent="0.25">
      <c r="B3969" s="5"/>
      <c r="C3969" s="5"/>
      <c r="D3969" s="5"/>
      <c r="E3969" s="5"/>
      <c r="F3969" s="5"/>
      <c r="G3969" s="5"/>
    </row>
    <row r="3970" spans="2:7" ht="15.75" x14ac:dyDescent="0.25">
      <c r="B3970" s="5"/>
      <c r="C3970" s="5"/>
      <c r="D3970" s="5"/>
      <c r="E3970" s="5"/>
      <c r="F3970" s="5"/>
      <c r="G3970" s="5"/>
    </row>
    <row r="3971" spans="2:7" ht="15.75" x14ac:dyDescent="0.25">
      <c r="B3971" s="5"/>
      <c r="C3971" s="5"/>
      <c r="D3971" s="5"/>
      <c r="E3971" s="5"/>
      <c r="F3971" s="5"/>
      <c r="G3971" s="5"/>
    </row>
    <row r="3972" spans="2:7" ht="15.75" x14ac:dyDescent="0.25">
      <c r="B3972" s="5"/>
      <c r="C3972" s="5"/>
      <c r="D3972" s="5"/>
      <c r="E3972" s="5"/>
      <c r="F3972" s="5"/>
      <c r="G3972" s="5"/>
    </row>
    <row r="3973" spans="2:7" ht="15.75" x14ac:dyDescent="0.25">
      <c r="B3973" s="5"/>
      <c r="C3973" s="5"/>
      <c r="D3973" s="5"/>
      <c r="E3973" s="5"/>
      <c r="F3973" s="5"/>
      <c r="G3973" s="5"/>
    </row>
    <row r="3974" spans="2:7" ht="15.75" x14ac:dyDescent="0.25">
      <c r="B3974" s="5"/>
      <c r="C3974" s="5"/>
      <c r="D3974" s="5"/>
      <c r="E3974" s="5"/>
      <c r="F3974" s="5"/>
      <c r="G3974" s="5"/>
    </row>
    <row r="3975" spans="2:7" ht="15.75" x14ac:dyDescent="0.25">
      <c r="B3975" s="5"/>
      <c r="C3975" s="5"/>
      <c r="D3975" s="5"/>
      <c r="E3975" s="5"/>
      <c r="F3975" s="5"/>
      <c r="G3975" s="5"/>
    </row>
    <row r="3976" spans="2:7" ht="15.75" x14ac:dyDescent="0.25">
      <c r="B3976" s="5"/>
      <c r="C3976" s="5"/>
      <c r="D3976" s="5"/>
      <c r="E3976" s="5"/>
      <c r="F3976" s="5"/>
      <c r="G3976" s="5"/>
    </row>
    <row r="3977" spans="2:7" ht="15.75" x14ac:dyDescent="0.25">
      <c r="B3977" s="5"/>
      <c r="C3977" s="5"/>
      <c r="D3977" s="5"/>
      <c r="E3977" s="5"/>
      <c r="F3977" s="5"/>
      <c r="G3977" s="5"/>
    </row>
    <row r="3978" spans="2:7" ht="15.75" x14ac:dyDescent="0.25">
      <c r="B3978" s="5"/>
      <c r="C3978" s="5"/>
      <c r="D3978" s="5"/>
      <c r="E3978" s="5"/>
      <c r="F3978" s="5"/>
      <c r="G3978" s="5"/>
    </row>
    <row r="3979" spans="2:7" ht="15.75" x14ac:dyDescent="0.25">
      <c r="B3979" s="5"/>
      <c r="C3979" s="5"/>
      <c r="D3979" s="5"/>
      <c r="E3979" s="5"/>
      <c r="F3979" s="5"/>
      <c r="G3979" s="5"/>
    </row>
    <row r="3980" spans="2:7" ht="15.75" x14ac:dyDescent="0.25">
      <c r="B3980" s="5"/>
      <c r="C3980" s="5"/>
      <c r="D3980" s="5"/>
      <c r="E3980" s="5"/>
      <c r="F3980" s="5"/>
      <c r="G3980" s="5"/>
    </row>
    <row r="3981" spans="2:7" ht="15.75" x14ac:dyDescent="0.25">
      <c r="B3981" s="5"/>
      <c r="C3981" s="5"/>
      <c r="D3981" s="5"/>
      <c r="E3981" s="5"/>
      <c r="F3981" s="5"/>
      <c r="G3981" s="5"/>
    </row>
    <row r="3982" spans="2:7" ht="15.75" x14ac:dyDescent="0.25">
      <c r="B3982" s="5"/>
      <c r="C3982" s="5"/>
      <c r="D3982" s="5"/>
      <c r="E3982" s="5"/>
      <c r="F3982" s="5"/>
      <c r="G3982" s="5"/>
    </row>
    <row r="3983" spans="2:7" ht="15.75" x14ac:dyDescent="0.25">
      <c r="B3983" s="5"/>
      <c r="C3983" s="5"/>
      <c r="D3983" s="5"/>
      <c r="E3983" s="5"/>
      <c r="F3983" s="5"/>
      <c r="G3983" s="5"/>
    </row>
    <row r="3984" spans="2:7" ht="15.75" x14ac:dyDescent="0.25">
      <c r="B3984" s="5"/>
      <c r="C3984" s="5"/>
      <c r="D3984" s="5"/>
      <c r="E3984" s="5"/>
      <c r="F3984" s="5"/>
      <c r="G3984" s="5"/>
    </row>
    <row r="3985" spans="2:7" ht="15.75" x14ac:dyDescent="0.25">
      <c r="B3985" s="5"/>
      <c r="C3985" s="5"/>
      <c r="D3985" s="5"/>
      <c r="E3985" s="5"/>
      <c r="F3985" s="5"/>
      <c r="G3985" s="5"/>
    </row>
    <row r="3986" spans="2:7" ht="15.75" x14ac:dyDescent="0.25">
      <c r="B3986" s="5"/>
      <c r="C3986" s="5"/>
      <c r="D3986" s="5"/>
      <c r="E3986" s="5"/>
      <c r="F3986" s="5"/>
      <c r="G3986" s="5"/>
    </row>
    <row r="3987" spans="2:7" ht="15.75" x14ac:dyDescent="0.25">
      <c r="B3987" s="5"/>
      <c r="C3987" s="5"/>
      <c r="D3987" s="5"/>
      <c r="E3987" s="5"/>
      <c r="F3987" s="5"/>
      <c r="G3987" s="5"/>
    </row>
    <row r="3988" spans="2:7" ht="15.75" x14ac:dyDescent="0.25">
      <c r="B3988" s="5"/>
      <c r="C3988" s="5"/>
      <c r="D3988" s="5"/>
      <c r="E3988" s="5"/>
      <c r="F3988" s="5"/>
      <c r="G3988" s="5"/>
    </row>
    <row r="3989" spans="2:7" ht="15.75" x14ac:dyDescent="0.25">
      <c r="B3989" s="5"/>
      <c r="C3989" s="5"/>
      <c r="D3989" s="5"/>
      <c r="E3989" s="5"/>
      <c r="F3989" s="5"/>
      <c r="G3989" s="5"/>
    </row>
    <row r="3990" spans="2:7" ht="15.75" x14ac:dyDescent="0.25">
      <c r="B3990" s="5"/>
      <c r="C3990" s="5"/>
      <c r="D3990" s="5"/>
      <c r="E3990" s="5"/>
      <c r="F3990" s="5"/>
      <c r="G3990" s="5"/>
    </row>
    <row r="3991" spans="2:7" ht="15.75" x14ac:dyDescent="0.25">
      <c r="B3991" s="5"/>
      <c r="C3991" s="5"/>
      <c r="D3991" s="5"/>
      <c r="E3991" s="5"/>
      <c r="F3991" s="5"/>
      <c r="G3991" s="5"/>
    </row>
    <row r="3992" spans="2:7" ht="15.75" x14ac:dyDescent="0.25">
      <c r="B3992" s="5"/>
      <c r="C3992" s="5"/>
      <c r="D3992" s="5"/>
      <c r="E3992" s="5"/>
      <c r="F3992" s="5"/>
      <c r="G3992" s="5"/>
    </row>
    <row r="3993" spans="2:7" ht="15.75" x14ac:dyDescent="0.25">
      <c r="B3993" s="5"/>
      <c r="C3993" s="5"/>
      <c r="D3993" s="5"/>
      <c r="E3993" s="5"/>
      <c r="F3993" s="5"/>
      <c r="G3993" s="5"/>
    </row>
    <row r="3994" spans="2:7" ht="15.75" x14ac:dyDescent="0.25">
      <c r="B3994" s="5"/>
      <c r="C3994" s="5"/>
      <c r="D3994" s="5"/>
      <c r="E3994" s="5"/>
      <c r="F3994" s="5"/>
      <c r="G3994" s="5"/>
    </row>
    <row r="3995" spans="2:7" ht="15.75" x14ac:dyDescent="0.25">
      <c r="B3995" s="5"/>
      <c r="C3995" s="5"/>
      <c r="D3995" s="5"/>
      <c r="E3995" s="5"/>
      <c r="F3995" s="5"/>
      <c r="G3995" s="5"/>
    </row>
    <row r="3996" spans="2:7" ht="15.75" x14ac:dyDescent="0.25">
      <c r="B3996" s="5"/>
      <c r="C3996" s="5"/>
      <c r="D3996" s="5"/>
      <c r="E3996" s="5"/>
      <c r="F3996" s="5"/>
      <c r="G3996" s="5"/>
    </row>
    <row r="3997" spans="2:7" ht="15.75" x14ac:dyDescent="0.25">
      <c r="B3997" s="5"/>
      <c r="C3997" s="5"/>
      <c r="D3997" s="5"/>
      <c r="E3997" s="5"/>
      <c r="F3997" s="5"/>
      <c r="G3997" s="5"/>
    </row>
    <row r="3998" spans="2:7" ht="15.75" x14ac:dyDescent="0.25">
      <c r="B3998" s="5"/>
      <c r="C3998" s="5"/>
      <c r="D3998" s="5"/>
      <c r="E3998" s="5"/>
      <c r="F3998" s="5"/>
      <c r="G3998" s="5"/>
    </row>
    <row r="3999" spans="2:7" ht="15.75" x14ac:dyDescent="0.25">
      <c r="B3999" s="5"/>
      <c r="C3999" s="5"/>
      <c r="D3999" s="5"/>
      <c r="E3999" s="5"/>
      <c r="F3999" s="5"/>
      <c r="G3999" s="5"/>
    </row>
    <row r="4000" spans="2:7" ht="15.75" x14ac:dyDescent="0.25">
      <c r="B4000" s="5"/>
      <c r="C4000" s="5"/>
      <c r="D4000" s="5"/>
      <c r="E4000" s="5"/>
      <c r="F4000" s="5"/>
      <c r="G4000" s="5"/>
    </row>
    <row r="4001" spans="2:7" ht="15.75" x14ac:dyDescent="0.25">
      <c r="B4001" s="5"/>
      <c r="C4001" s="5"/>
      <c r="D4001" s="5"/>
      <c r="E4001" s="5"/>
      <c r="F4001" s="5"/>
      <c r="G4001" s="5"/>
    </row>
    <row r="4002" spans="2:7" ht="15.75" x14ac:dyDescent="0.25">
      <c r="B4002" s="5"/>
      <c r="C4002" s="5"/>
      <c r="D4002" s="5"/>
      <c r="E4002" s="5"/>
      <c r="F4002" s="5"/>
      <c r="G4002" s="5"/>
    </row>
    <row r="4003" spans="2:7" ht="15.75" x14ac:dyDescent="0.25">
      <c r="B4003" s="5"/>
      <c r="C4003" s="5"/>
      <c r="D4003" s="5"/>
      <c r="E4003" s="5"/>
      <c r="F4003" s="5"/>
      <c r="G4003" s="5"/>
    </row>
    <row r="4004" spans="2:7" ht="15.75" x14ac:dyDescent="0.25">
      <c r="B4004" s="5"/>
      <c r="C4004" s="5"/>
      <c r="D4004" s="5"/>
      <c r="E4004" s="5"/>
      <c r="F4004" s="5"/>
      <c r="G4004" s="5"/>
    </row>
    <row r="4005" spans="2:7" ht="15.75" x14ac:dyDescent="0.25">
      <c r="B4005" s="5"/>
      <c r="C4005" s="5"/>
      <c r="D4005" s="5"/>
      <c r="E4005" s="5"/>
      <c r="F4005" s="5"/>
      <c r="G4005" s="5"/>
    </row>
    <row r="4006" spans="2:7" ht="15.75" x14ac:dyDescent="0.25">
      <c r="B4006" s="5"/>
      <c r="C4006" s="5"/>
      <c r="D4006" s="5"/>
      <c r="E4006" s="5"/>
      <c r="F4006" s="5"/>
      <c r="G4006" s="5"/>
    </row>
    <row r="4007" spans="2:7" ht="15.75" x14ac:dyDescent="0.25">
      <c r="B4007" s="5"/>
      <c r="C4007" s="5"/>
      <c r="D4007" s="5"/>
      <c r="E4007" s="5"/>
      <c r="F4007" s="5"/>
      <c r="G4007" s="5"/>
    </row>
    <row r="4008" spans="2:7" ht="15.75" x14ac:dyDescent="0.25">
      <c r="B4008" s="5"/>
      <c r="C4008" s="5"/>
      <c r="D4008" s="5"/>
      <c r="E4008" s="5"/>
      <c r="F4008" s="5"/>
      <c r="G4008" s="5"/>
    </row>
    <row r="4009" spans="2:7" ht="15.75" x14ac:dyDescent="0.25">
      <c r="B4009" s="5"/>
      <c r="C4009" s="5"/>
      <c r="D4009" s="5"/>
      <c r="E4009" s="5"/>
      <c r="F4009" s="5"/>
      <c r="G4009" s="5"/>
    </row>
    <row r="4010" spans="2:7" ht="15.75" x14ac:dyDescent="0.25">
      <c r="B4010" s="5"/>
      <c r="C4010" s="5"/>
      <c r="D4010" s="5"/>
      <c r="E4010" s="5"/>
      <c r="F4010" s="5"/>
      <c r="G4010" s="5"/>
    </row>
    <row r="4011" spans="2:7" ht="15.75" x14ac:dyDescent="0.25">
      <c r="B4011" s="5"/>
      <c r="C4011" s="5"/>
      <c r="D4011" s="5"/>
      <c r="E4011" s="5"/>
      <c r="F4011" s="5"/>
      <c r="G4011" s="5"/>
    </row>
    <row r="4012" spans="2:7" ht="15.75" x14ac:dyDescent="0.25">
      <c r="B4012" s="5"/>
      <c r="C4012" s="5"/>
      <c r="D4012" s="5"/>
      <c r="E4012" s="5"/>
      <c r="F4012" s="5"/>
      <c r="G4012" s="5"/>
    </row>
    <row r="4013" spans="2:7" ht="15.75" x14ac:dyDescent="0.25">
      <c r="B4013" s="5"/>
      <c r="C4013" s="5"/>
      <c r="D4013" s="5"/>
      <c r="E4013" s="5"/>
      <c r="F4013" s="5"/>
      <c r="G4013" s="5"/>
    </row>
    <row r="4014" spans="2:7" ht="15.75" x14ac:dyDescent="0.25">
      <c r="B4014" s="5"/>
      <c r="C4014" s="5"/>
      <c r="D4014" s="5"/>
      <c r="E4014" s="5"/>
      <c r="F4014" s="5"/>
      <c r="G4014" s="5"/>
    </row>
    <row r="4015" spans="2:7" ht="15.75" x14ac:dyDescent="0.25">
      <c r="B4015" s="5"/>
      <c r="C4015" s="5"/>
      <c r="D4015" s="5"/>
      <c r="E4015" s="5"/>
      <c r="F4015" s="5"/>
      <c r="G4015" s="5"/>
    </row>
    <row r="4016" spans="2:7" ht="15.75" x14ac:dyDescent="0.25">
      <c r="B4016" s="5"/>
      <c r="C4016" s="5"/>
      <c r="D4016" s="5"/>
      <c r="E4016" s="5"/>
      <c r="F4016" s="5"/>
      <c r="G4016" s="5"/>
    </row>
    <row r="4017" spans="2:7" ht="15.75" x14ac:dyDescent="0.25">
      <c r="B4017" s="5"/>
      <c r="C4017" s="5"/>
      <c r="D4017" s="5"/>
      <c r="E4017" s="5"/>
      <c r="F4017" s="5"/>
      <c r="G4017" s="5"/>
    </row>
    <row r="4018" spans="2:7" ht="15.75" x14ac:dyDescent="0.25">
      <c r="B4018" s="5"/>
      <c r="C4018" s="5"/>
      <c r="D4018" s="5"/>
      <c r="E4018" s="5"/>
      <c r="F4018" s="5"/>
      <c r="G4018" s="5"/>
    </row>
    <row r="4019" spans="2:7" ht="15.75" x14ac:dyDescent="0.25">
      <c r="B4019" s="5"/>
      <c r="C4019" s="5"/>
      <c r="D4019" s="5"/>
      <c r="E4019" s="5"/>
      <c r="F4019" s="5"/>
      <c r="G4019" s="5"/>
    </row>
    <row r="4020" spans="2:7" ht="15.75" x14ac:dyDescent="0.25">
      <c r="B4020" s="5"/>
      <c r="C4020" s="5"/>
      <c r="D4020" s="5"/>
      <c r="E4020" s="5"/>
      <c r="F4020" s="5"/>
      <c r="G4020" s="5"/>
    </row>
    <row r="4021" spans="2:7" ht="15.75" x14ac:dyDescent="0.25">
      <c r="B4021" s="5"/>
      <c r="C4021" s="5"/>
      <c r="D4021" s="5"/>
      <c r="E4021" s="5"/>
      <c r="F4021" s="5"/>
      <c r="G4021" s="5"/>
    </row>
    <row r="4022" spans="2:7" ht="15.75" x14ac:dyDescent="0.25">
      <c r="B4022" s="5"/>
      <c r="C4022" s="5"/>
      <c r="D4022" s="5"/>
      <c r="E4022" s="5"/>
      <c r="F4022" s="5"/>
      <c r="G4022" s="5"/>
    </row>
    <row r="4023" spans="2:7" ht="15.75" x14ac:dyDescent="0.25">
      <c r="B4023" s="5"/>
      <c r="C4023" s="5"/>
      <c r="D4023" s="5"/>
      <c r="E4023" s="5"/>
      <c r="F4023" s="5"/>
      <c r="G4023" s="5"/>
    </row>
    <row r="4024" spans="2:7" ht="15.75" x14ac:dyDescent="0.25">
      <c r="B4024" s="5"/>
      <c r="C4024" s="5"/>
      <c r="D4024" s="5"/>
      <c r="E4024" s="5"/>
      <c r="F4024" s="5"/>
      <c r="G4024" s="5"/>
    </row>
    <row r="4025" spans="2:7" ht="15.75" x14ac:dyDescent="0.25">
      <c r="B4025" s="5"/>
      <c r="C4025" s="5"/>
      <c r="D4025" s="5"/>
      <c r="E4025" s="5"/>
      <c r="F4025" s="5"/>
      <c r="G4025" s="5"/>
    </row>
    <row r="4026" spans="2:7" ht="15.75" x14ac:dyDescent="0.25">
      <c r="B4026" s="5"/>
      <c r="C4026" s="5"/>
      <c r="D4026" s="5"/>
      <c r="E4026" s="5"/>
      <c r="F4026" s="5"/>
      <c r="G4026" s="5"/>
    </row>
    <row r="4027" spans="2:7" ht="15.75" x14ac:dyDescent="0.25">
      <c r="B4027" s="5"/>
      <c r="C4027" s="5"/>
      <c r="D4027" s="5"/>
      <c r="E4027" s="5"/>
      <c r="F4027" s="5"/>
      <c r="G4027" s="5"/>
    </row>
    <row r="4028" spans="2:7" ht="15.75" x14ac:dyDescent="0.25">
      <c r="B4028" s="5"/>
      <c r="C4028" s="5"/>
      <c r="D4028" s="5"/>
      <c r="E4028" s="5"/>
      <c r="F4028" s="5"/>
      <c r="G4028" s="5"/>
    </row>
    <row r="4029" spans="2:7" ht="15.75" x14ac:dyDescent="0.25">
      <c r="B4029" s="5"/>
      <c r="C4029" s="5"/>
      <c r="D4029" s="5"/>
      <c r="E4029" s="5"/>
      <c r="F4029" s="5"/>
      <c r="G4029" s="5"/>
    </row>
    <row r="4030" spans="2:7" ht="15.75" x14ac:dyDescent="0.25">
      <c r="B4030" s="5"/>
      <c r="C4030" s="5"/>
      <c r="D4030" s="5"/>
      <c r="E4030" s="5"/>
      <c r="F4030" s="5"/>
      <c r="G4030" s="5"/>
    </row>
    <row r="4031" spans="2:7" ht="15.75" x14ac:dyDescent="0.25">
      <c r="B4031" s="5"/>
      <c r="C4031" s="5"/>
      <c r="D4031" s="5"/>
      <c r="E4031" s="5"/>
      <c r="F4031" s="5"/>
      <c r="G4031" s="5"/>
    </row>
    <row r="4032" spans="2:7" ht="15.75" x14ac:dyDescent="0.25">
      <c r="B4032" s="5"/>
      <c r="C4032" s="5"/>
      <c r="D4032" s="5"/>
      <c r="E4032" s="5"/>
      <c r="F4032" s="5"/>
      <c r="G4032" s="5"/>
    </row>
    <row r="4033" spans="2:7" ht="15.75" x14ac:dyDescent="0.25">
      <c r="B4033" s="5"/>
      <c r="C4033" s="5"/>
      <c r="D4033" s="5"/>
      <c r="E4033" s="5"/>
      <c r="F4033" s="5"/>
      <c r="G4033" s="5"/>
    </row>
    <row r="4034" spans="2:7" ht="15.75" x14ac:dyDescent="0.25">
      <c r="B4034" s="5"/>
      <c r="C4034" s="5"/>
      <c r="D4034" s="5"/>
      <c r="E4034" s="5"/>
      <c r="F4034" s="5"/>
      <c r="G4034" s="5"/>
    </row>
    <row r="4035" spans="2:7" ht="15.75" x14ac:dyDescent="0.25">
      <c r="B4035" s="5"/>
      <c r="C4035" s="5"/>
      <c r="D4035" s="5"/>
      <c r="E4035" s="5"/>
      <c r="F4035" s="5"/>
      <c r="G4035" s="5"/>
    </row>
    <row r="4036" spans="2:7" ht="15.75" x14ac:dyDescent="0.25">
      <c r="B4036" s="5"/>
      <c r="C4036" s="5"/>
      <c r="D4036" s="5"/>
      <c r="E4036" s="5"/>
      <c r="F4036" s="5"/>
      <c r="G4036" s="5"/>
    </row>
    <row r="4037" spans="2:7" ht="15.75" x14ac:dyDescent="0.25">
      <c r="B4037" s="5"/>
      <c r="C4037" s="5"/>
      <c r="D4037" s="5"/>
      <c r="E4037" s="5"/>
      <c r="F4037" s="5"/>
      <c r="G4037" s="5"/>
    </row>
    <row r="4038" spans="2:7" ht="15.75" x14ac:dyDescent="0.25">
      <c r="B4038" s="5"/>
      <c r="C4038" s="5"/>
      <c r="D4038" s="5"/>
      <c r="E4038" s="5"/>
      <c r="F4038" s="5"/>
      <c r="G4038" s="5"/>
    </row>
    <row r="4039" spans="2:7" ht="15.75" x14ac:dyDescent="0.25">
      <c r="B4039" s="5"/>
      <c r="C4039" s="5"/>
      <c r="D4039" s="5"/>
      <c r="E4039" s="5"/>
      <c r="F4039" s="5"/>
      <c r="G4039" s="5"/>
    </row>
    <row r="4040" spans="2:7" ht="15.75" x14ac:dyDescent="0.25">
      <c r="B4040" s="5"/>
      <c r="C4040" s="5"/>
      <c r="D4040" s="5"/>
      <c r="E4040" s="5"/>
      <c r="F4040" s="5"/>
      <c r="G4040" s="5"/>
    </row>
    <row r="4041" spans="2:7" ht="15.75" x14ac:dyDescent="0.25">
      <c r="B4041" s="5"/>
      <c r="C4041" s="5"/>
      <c r="D4041" s="5"/>
      <c r="E4041" s="5"/>
      <c r="F4041" s="5"/>
      <c r="G4041" s="5"/>
    </row>
    <row r="4042" spans="2:7" ht="15.75" x14ac:dyDescent="0.25">
      <c r="B4042" s="5"/>
      <c r="C4042" s="5"/>
      <c r="D4042" s="5"/>
      <c r="E4042" s="5"/>
      <c r="F4042" s="5"/>
      <c r="G4042" s="5"/>
    </row>
    <row r="4043" spans="2:7" ht="15.75" x14ac:dyDescent="0.25">
      <c r="B4043" s="5"/>
      <c r="C4043" s="5"/>
      <c r="D4043" s="5"/>
      <c r="E4043" s="5"/>
      <c r="F4043" s="5"/>
      <c r="G4043" s="5"/>
    </row>
    <row r="4044" spans="2:7" ht="15.75" x14ac:dyDescent="0.25">
      <c r="B4044" s="5"/>
      <c r="C4044" s="5"/>
      <c r="D4044" s="5"/>
      <c r="E4044" s="5"/>
      <c r="F4044" s="5"/>
      <c r="G4044" s="5"/>
    </row>
    <row r="4045" spans="2:7" ht="15.75" x14ac:dyDescent="0.25">
      <c r="B4045" s="5"/>
      <c r="C4045" s="5"/>
      <c r="D4045" s="5"/>
      <c r="E4045" s="5"/>
      <c r="F4045" s="5"/>
      <c r="G4045" s="5"/>
    </row>
    <row r="4046" spans="2:7" ht="15.75" x14ac:dyDescent="0.25">
      <c r="B4046" s="5"/>
      <c r="C4046" s="5"/>
      <c r="D4046" s="5"/>
      <c r="E4046" s="5"/>
      <c r="F4046" s="5"/>
      <c r="G4046" s="5"/>
    </row>
    <row r="4047" spans="2:7" ht="15.75" x14ac:dyDescent="0.25">
      <c r="B4047" s="5"/>
      <c r="C4047" s="5"/>
      <c r="D4047" s="5"/>
      <c r="E4047" s="5"/>
      <c r="F4047" s="5"/>
      <c r="G4047" s="5"/>
    </row>
    <row r="4048" spans="2:7" ht="15.75" x14ac:dyDescent="0.25">
      <c r="B4048" s="5"/>
      <c r="C4048" s="5"/>
      <c r="D4048" s="5"/>
      <c r="E4048" s="5"/>
      <c r="F4048" s="5"/>
      <c r="G4048" s="5"/>
    </row>
    <row r="4049" spans="2:7" ht="15.75" x14ac:dyDescent="0.25">
      <c r="B4049" s="5"/>
      <c r="C4049" s="5"/>
      <c r="D4049" s="5"/>
      <c r="E4049" s="5"/>
      <c r="F4049" s="5"/>
      <c r="G4049" s="5"/>
    </row>
    <row r="4050" spans="2:7" ht="15.75" x14ac:dyDescent="0.25">
      <c r="B4050" s="5"/>
      <c r="C4050" s="5"/>
      <c r="D4050" s="5"/>
      <c r="E4050" s="5"/>
      <c r="F4050" s="5"/>
      <c r="G4050" s="5"/>
    </row>
    <row r="4051" spans="2:7" ht="15.75" x14ac:dyDescent="0.25">
      <c r="B4051" s="5"/>
      <c r="C4051" s="5"/>
      <c r="D4051" s="5"/>
      <c r="E4051" s="5"/>
      <c r="F4051" s="5"/>
      <c r="G4051" s="5"/>
    </row>
    <row r="4052" spans="2:7" ht="15.75" x14ac:dyDescent="0.25">
      <c r="B4052" s="5"/>
      <c r="C4052" s="5"/>
      <c r="D4052" s="5"/>
      <c r="E4052" s="5"/>
      <c r="F4052" s="5"/>
      <c r="G4052" s="5"/>
    </row>
    <row r="4053" spans="2:7" ht="15.75" x14ac:dyDescent="0.25">
      <c r="B4053" s="5"/>
      <c r="C4053" s="5"/>
      <c r="D4053" s="5"/>
      <c r="E4053" s="5"/>
      <c r="F4053" s="5"/>
      <c r="G4053" s="5"/>
    </row>
    <row r="4054" spans="2:7" ht="15.75" x14ac:dyDescent="0.25">
      <c r="B4054" s="5"/>
      <c r="C4054" s="5"/>
      <c r="D4054" s="5"/>
      <c r="E4054" s="5"/>
      <c r="F4054" s="5"/>
      <c r="G4054" s="5"/>
    </row>
    <row r="4055" spans="2:7" ht="15.75" x14ac:dyDescent="0.25">
      <c r="B4055" s="5"/>
      <c r="C4055" s="5"/>
      <c r="D4055" s="5"/>
      <c r="E4055" s="5"/>
      <c r="F4055" s="5"/>
      <c r="G4055" s="5"/>
    </row>
    <row r="4056" spans="2:7" ht="15.75" x14ac:dyDescent="0.25">
      <c r="B4056" s="5"/>
      <c r="C4056" s="5"/>
      <c r="D4056" s="5"/>
      <c r="E4056" s="5"/>
      <c r="F4056" s="5"/>
      <c r="G4056" s="5"/>
    </row>
    <row r="4057" spans="2:7" ht="15.75" x14ac:dyDescent="0.25">
      <c r="B4057" s="5"/>
      <c r="C4057" s="5"/>
      <c r="D4057" s="5"/>
      <c r="E4057" s="5"/>
      <c r="F4057" s="5"/>
      <c r="G4057" s="5"/>
    </row>
    <row r="4058" spans="2:7" ht="15.75" x14ac:dyDescent="0.25">
      <c r="B4058" s="5"/>
      <c r="C4058" s="5"/>
      <c r="D4058" s="5"/>
      <c r="E4058" s="5"/>
      <c r="F4058" s="5"/>
      <c r="G4058" s="5"/>
    </row>
    <row r="4059" spans="2:7" ht="15.75" x14ac:dyDescent="0.25">
      <c r="B4059" s="5"/>
      <c r="C4059" s="5"/>
      <c r="D4059" s="5"/>
      <c r="E4059" s="5"/>
      <c r="F4059" s="5"/>
      <c r="G4059" s="5"/>
    </row>
    <row r="4060" spans="2:7" ht="15.75" x14ac:dyDescent="0.25">
      <c r="B4060" s="5"/>
      <c r="C4060" s="5"/>
      <c r="D4060" s="5"/>
      <c r="E4060" s="5"/>
      <c r="F4060" s="5"/>
      <c r="G4060" s="5"/>
    </row>
    <row r="4061" spans="2:7" ht="15.75" x14ac:dyDescent="0.25">
      <c r="B4061" s="5"/>
      <c r="C4061" s="5"/>
      <c r="D4061" s="5"/>
      <c r="E4061" s="5"/>
      <c r="F4061" s="5"/>
      <c r="G4061" s="5"/>
    </row>
    <row r="4062" spans="2:7" ht="15.75" x14ac:dyDescent="0.25">
      <c r="B4062" s="5"/>
      <c r="C4062" s="5"/>
      <c r="D4062" s="5"/>
      <c r="E4062" s="5"/>
      <c r="F4062" s="5"/>
      <c r="G4062" s="5"/>
    </row>
    <row r="4063" spans="2:7" ht="15.75" x14ac:dyDescent="0.25">
      <c r="B4063" s="5"/>
      <c r="C4063" s="5"/>
      <c r="D4063" s="5"/>
      <c r="E4063" s="5"/>
      <c r="F4063" s="5"/>
      <c r="G4063" s="5"/>
    </row>
    <row r="4064" spans="2:7" ht="15.75" x14ac:dyDescent="0.25">
      <c r="B4064" s="5"/>
      <c r="C4064" s="5"/>
      <c r="D4064" s="5"/>
      <c r="E4064" s="5"/>
      <c r="F4064" s="5"/>
      <c r="G4064" s="5"/>
    </row>
    <row r="4065" spans="2:7" ht="15.75" x14ac:dyDescent="0.25">
      <c r="B4065" s="5"/>
      <c r="C4065" s="5"/>
      <c r="D4065" s="5"/>
      <c r="E4065" s="5"/>
      <c r="F4065" s="5"/>
      <c r="G4065" s="5"/>
    </row>
    <row r="4066" spans="2:7" ht="15.75" x14ac:dyDescent="0.25">
      <c r="B4066" s="5"/>
      <c r="C4066" s="5"/>
      <c r="D4066" s="5"/>
      <c r="E4066" s="5"/>
      <c r="F4066" s="5"/>
      <c r="G4066" s="5"/>
    </row>
    <row r="4067" spans="2:7" ht="15.75" x14ac:dyDescent="0.25">
      <c r="B4067" s="5"/>
      <c r="C4067" s="5"/>
      <c r="D4067" s="5"/>
      <c r="E4067" s="5"/>
      <c r="F4067" s="5"/>
      <c r="G4067" s="5"/>
    </row>
    <row r="4068" spans="2:7" ht="15.75" x14ac:dyDescent="0.25">
      <c r="B4068" s="5"/>
      <c r="C4068" s="5"/>
      <c r="D4068" s="5"/>
      <c r="E4068" s="5"/>
      <c r="F4068" s="5"/>
      <c r="G4068" s="5"/>
    </row>
    <row r="4069" spans="2:7" ht="15.75" x14ac:dyDescent="0.25">
      <c r="B4069" s="5"/>
      <c r="C4069" s="5"/>
      <c r="D4069" s="5"/>
      <c r="E4069" s="5"/>
      <c r="F4069" s="5"/>
      <c r="G4069" s="5"/>
    </row>
    <row r="4070" spans="2:7" ht="15.75" x14ac:dyDescent="0.25">
      <c r="B4070" s="5"/>
      <c r="C4070" s="5"/>
      <c r="D4070" s="5"/>
      <c r="E4070" s="5"/>
      <c r="F4070" s="5"/>
      <c r="G4070" s="5"/>
    </row>
    <row r="4071" spans="2:7" ht="15.75" x14ac:dyDescent="0.25">
      <c r="B4071" s="5"/>
      <c r="C4071" s="5"/>
      <c r="D4071" s="5"/>
      <c r="E4071" s="5"/>
      <c r="F4071" s="5"/>
      <c r="G4071" s="5"/>
    </row>
    <row r="4072" spans="2:7" ht="15.75" x14ac:dyDescent="0.25">
      <c r="B4072" s="5"/>
      <c r="C4072" s="5"/>
      <c r="D4072" s="5"/>
      <c r="E4072" s="5"/>
      <c r="F4072" s="5"/>
      <c r="G4072" s="5"/>
    </row>
    <row r="4073" spans="2:7" ht="15.75" x14ac:dyDescent="0.25">
      <c r="B4073" s="5"/>
      <c r="C4073" s="5"/>
      <c r="D4073" s="5"/>
      <c r="E4073" s="5"/>
      <c r="F4073" s="5"/>
      <c r="G4073" s="5"/>
    </row>
    <row r="4074" spans="2:7" ht="15.75" x14ac:dyDescent="0.25">
      <c r="B4074" s="5"/>
      <c r="C4074" s="5"/>
      <c r="D4074" s="5"/>
      <c r="E4074" s="5"/>
      <c r="F4074" s="5"/>
      <c r="G4074" s="5"/>
    </row>
    <row r="4075" spans="2:7" ht="15.75" x14ac:dyDescent="0.25">
      <c r="B4075" s="5"/>
      <c r="C4075" s="5"/>
      <c r="D4075" s="5"/>
      <c r="E4075" s="5"/>
      <c r="F4075" s="5"/>
      <c r="G4075" s="5"/>
    </row>
    <row r="4076" spans="2:7" ht="15.75" x14ac:dyDescent="0.25">
      <c r="B4076" s="5"/>
      <c r="C4076" s="5"/>
      <c r="D4076" s="5"/>
      <c r="E4076" s="5"/>
      <c r="F4076" s="5"/>
      <c r="G4076" s="5"/>
    </row>
    <row r="4077" spans="2:7" ht="15.75" x14ac:dyDescent="0.25">
      <c r="B4077" s="5"/>
      <c r="C4077" s="5"/>
      <c r="D4077" s="5"/>
      <c r="E4077" s="5"/>
      <c r="F4077" s="5"/>
      <c r="G4077" s="5"/>
    </row>
    <row r="4078" spans="2:7" ht="15.75" x14ac:dyDescent="0.25">
      <c r="B4078" s="5"/>
      <c r="C4078" s="5"/>
      <c r="D4078" s="5"/>
      <c r="E4078" s="5"/>
      <c r="F4078" s="5"/>
      <c r="G4078" s="5"/>
    </row>
    <row r="4079" spans="2:7" ht="15.75" x14ac:dyDescent="0.25">
      <c r="B4079" s="5"/>
      <c r="C4079" s="5"/>
      <c r="D4079" s="5"/>
      <c r="E4079" s="5"/>
      <c r="F4079" s="5"/>
      <c r="G4079" s="5"/>
    </row>
    <row r="4080" spans="2:7" ht="15.75" x14ac:dyDescent="0.25">
      <c r="B4080" s="5"/>
      <c r="C4080" s="5"/>
      <c r="D4080" s="5"/>
      <c r="E4080" s="5"/>
      <c r="F4080" s="5"/>
      <c r="G4080" s="5"/>
    </row>
    <row r="4081" spans="2:7" ht="15.75" x14ac:dyDescent="0.25">
      <c r="B4081" s="5"/>
      <c r="C4081" s="5"/>
      <c r="D4081" s="5"/>
      <c r="E4081" s="5"/>
      <c r="F4081" s="5"/>
      <c r="G4081" s="5"/>
    </row>
    <row r="4082" spans="2:7" ht="15.75" x14ac:dyDescent="0.25">
      <c r="B4082" s="5"/>
      <c r="C4082" s="5"/>
      <c r="D4082" s="5"/>
      <c r="E4082" s="5"/>
      <c r="F4082" s="5"/>
      <c r="G4082" s="5"/>
    </row>
    <row r="4083" spans="2:7" ht="15.75" x14ac:dyDescent="0.25">
      <c r="B4083" s="5"/>
      <c r="C4083" s="5"/>
      <c r="D4083" s="5"/>
      <c r="E4083" s="5"/>
      <c r="F4083" s="5"/>
      <c r="G4083" s="5"/>
    </row>
    <row r="4084" spans="2:7" ht="15.75" x14ac:dyDescent="0.25">
      <c r="B4084" s="5"/>
      <c r="C4084" s="5"/>
      <c r="D4084" s="5"/>
      <c r="E4084" s="5"/>
      <c r="F4084" s="5"/>
      <c r="G4084" s="5"/>
    </row>
    <row r="4085" spans="2:7" ht="15.75" x14ac:dyDescent="0.25">
      <c r="B4085" s="5"/>
      <c r="C4085" s="5"/>
      <c r="D4085" s="5"/>
      <c r="E4085" s="5"/>
      <c r="F4085" s="5"/>
      <c r="G4085" s="5"/>
    </row>
    <row r="4086" spans="2:7" ht="15.75" x14ac:dyDescent="0.25">
      <c r="B4086" s="5"/>
      <c r="C4086" s="5"/>
      <c r="D4086" s="5"/>
      <c r="E4086" s="5"/>
      <c r="F4086" s="5"/>
      <c r="G4086" s="5"/>
    </row>
    <row r="4087" spans="2:7" ht="15.75" x14ac:dyDescent="0.25">
      <c r="B4087" s="5"/>
      <c r="C4087" s="5"/>
      <c r="D4087" s="5"/>
      <c r="E4087" s="5"/>
      <c r="F4087" s="5"/>
      <c r="G4087" s="5"/>
    </row>
    <row r="4088" spans="2:7" ht="15.75" x14ac:dyDescent="0.25">
      <c r="B4088" s="5"/>
      <c r="C4088" s="5"/>
      <c r="D4088" s="5"/>
      <c r="E4088" s="5"/>
      <c r="F4088" s="5"/>
      <c r="G4088" s="5"/>
    </row>
    <row r="4089" spans="2:7" ht="15.75" x14ac:dyDescent="0.25">
      <c r="B4089" s="5"/>
      <c r="C4089" s="5"/>
      <c r="D4089" s="5"/>
      <c r="E4089" s="5"/>
      <c r="F4089" s="5"/>
      <c r="G4089" s="5"/>
    </row>
    <row r="4090" spans="2:7" ht="15.75" x14ac:dyDescent="0.25">
      <c r="B4090" s="5"/>
      <c r="C4090" s="5"/>
      <c r="D4090" s="5"/>
      <c r="E4090" s="5"/>
      <c r="F4090" s="5"/>
      <c r="G4090" s="5"/>
    </row>
    <row r="4091" spans="2:7" ht="15.75" x14ac:dyDescent="0.25">
      <c r="B4091" s="5"/>
      <c r="C4091" s="5"/>
      <c r="D4091" s="5"/>
      <c r="E4091" s="5"/>
      <c r="F4091" s="5"/>
      <c r="G4091" s="5"/>
    </row>
    <row r="4092" spans="2:7" ht="15.75" x14ac:dyDescent="0.25">
      <c r="B4092" s="5"/>
      <c r="C4092" s="5"/>
      <c r="D4092" s="5"/>
      <c r="E4092" s="5"/>
      <c r="F4092" s="5"/>
      <c r="G4092" s="5"/>
    </row>
    <row r="4093" spans="2:7" ht="15.75" x14ac:dyDescent="0.25">
      <c r="B4093" s="5"/>
      <c r="C4093" s="5"/>
      <c r="D4093" s="5"/>
      <c r="E4093" s="5"/>
      <c r="F4093" s="5"/>
      <c r="G4093" s="5"/>
    </row>
    <row r="4094" spans="2:7" ht="15.75" x14ac:dyDescent="0.25">
      <c r="B4094" s="5"/>
      <c r="C4094" s="5"/>
      <c r="D4094" s="5"/>
      <c r="E4094" s="5"/>
      <c r="F4094" s="5"/>
      <c r="G4094" s="5"/>
    </row>
    <row r="4095" spans="2:7" ht="15.75" x14ac:dyDescent="0.25">
      <c r="B4095" s="5"/>
      <c r="C4095" s="5"/>
      <c r="D4095" s="5"/>
      <c r="E4095" s="5"/>
      <c r="F4095" s="5"/>
      <c r="G4095" s="5"/>
    </row>
    <row r="4096" spans="2:7" ht="15.75" x14ac:dyDescent="0.25">
      <c r="B4096" s="5"/>
      <c r="C4096" s="5"/>
      <c r="D4096" s="5"/>
      <c r="E4096" s="5"/>
      <c r="F4096" s="5"/>
      <c r="G4096" s="5"/>
    </row>
    <row r="4097" spans="2:7" ht="15.75" x14ac:dyDescent="0.25">
      <c r="B4097" s="5"/>
      <c r="C4097" s="5"/>
      <c r="D4097" s="5"/>
      <c r="E4097" s="5"/>
      <c r="F4097" s="5"/>
      <c r="G4097" s="5"/>
    </row>
    <row r="4098" spans="2:7" ht="15.75" x14ac:dyDescent="0.25">
      <c r="B4098" s="5"/>
      <c r="C4098" s="5"/>
      <c r="D4098" s="5"/>
      <c r="E4098" s="5"/>
      <c r="F4098" s="5"/>
      <c r="G4098" s="5"/>
    </row>
    <row r="4099" spans="2:7" ht="15.75" x14ac:dyDescent="0.25">
      <c r="B4099" s="5"/>
      <c r="C4099" s="5"/>
      <c r="D4099" s="5"/>
      <c r="E4099" s="5"/>
      <c r="F4099" s="5"/>
      <c r="G4099" s="5"/>
    </row>
    <row r="4100" spans="2:7" ht="15.75" x14ac:dyDescent="0.25">
      <c r="B4100" s="5"/>
      <c r="C4100" s="5"/>
      <c r="D4100" s="5"/>
      <c r="E4100" s="5"/>
      <c r="F4100" s="5"/>
      <c r="G4100" s="5"/>
    </row>
    <row r="4101" spans="2:7" ht="15.75" x14ac:dyDescent="0.25">
      <c r="B4101" s="5"/>
      <c r="C4101" s="5"/>
      <c r="D4101" s="5"/>
      <c r="E4101" s="5"/>
      <c r="F4101" s="5"/>
      <c r="G4101" s="5"/>
    </row>
    <row r="4102" spans="2:7" ht="15.75" x14ac:dyDescent="0.25">
      <c r="B4102" s="5"/>
      <c r="C4102" s="5"/>
      <c r="D4102" s="5"/>
      <c r="E4102" s="5"/>
      <c r="F4102" s="5"/>
      <c r="G4102" s="5"/>
    </row>
    <row r="4103" spans="2:7" ht="15.75" x14ac:dyDescent="0.25">
      <c r="B4103" s="5"/>
      <c r="C4103" s="5"/>
      <c r="D4103" s="5"/>
      <c r="E4103" s="5"/>
      <c r="F4103" s="5"/>
      <c r="G4103" s="5"/>
    </row>
    <row r="4104" spans="2:7" ht="15.75" x14ac:dyDescent="0.25">
      <c r="B4104" s="5"/>
      <c r="C4104" s="5"/>
      <c r="D4104" s="5"/>
      <c r="E4104" s="5"/>
      <c r="F4104" s="5"/>
      <c r="G4104" s="5"/>
    </row>
    <row r="4105" spans="2:7" ht="15.75" x14ac:dyDescent="0.25">
      <c r="B4105" s="5"/>
      <c r="C4105" s="5"/>
      <c r="D4105" s="5"/>
      <c r="E4105" s="5"/>
      <c r="F4105" s="5"/>
      <c r="G4105" s="5"/>
    </row>
    <row r="4106" spans="2:7" ht="15.75" x14ac:dyDescent="0.25">
      <c r="B4106" s="5"/>
      <c r="C4106" s="5"/>
      <c r="D4106" s="5"/>
      <c r="E4106" s="5"/>
      <c r="F4106" s="5"/>
      <c r="G4106" s="5"/>
    </row>
    <row r="4107" spans="2:7" ht="15.75" x14ac:dyDescent="0.25">
      <c r="B4107" s="5"/>
      <c r="C4107" s="5"/>
      <c r="D4107" s="5"/>
      <c r="E4107" s="5"/>
      <c r="F4107" s="5"/>
      <c r="G4107" s="5"/>
    </row>
    <row r="4108" spans="2:7" ht="15.75" x14ac:dyDescent="0.25">
      <c r="B4108" s="5"/>
      <c r="C4108" s="5"/>
      <c r="D4108" s="5"/>
      <c r="E4108" s="5"/>
      <c r="F4108" s="5"/>
      <c r="G4108" s="5"/>
    </row>
    <row r="4109" spans="2:7" ht="15.75" x14ac:dyDescent="0.25">
      <c r="B4109" s="5"/>
      <c r="C4109" s="5"/>
      <c r="D4109" s="5"/>
      <c r="E4109" s="5"/>
      <c r="F4109" s="5"/>
      <c r="G4109" s="5"/>
    </row>
    <row r="4110" spans="2:7" ht="15.75" x14ac:dyDescent="0.25">
      <c r="B4110" s="5"/>
      <c r="C4110" s="5"/>
      <c r="D4110" s="5"/>
      <c r="E4110" s="5"/>
      <c r="F4110" s="5"/>
      <c r="G4110" s="5"/>
    </row>
    <row r="4111" spans="2:7" ht="15.75" x14ac:dyDescent="0.25">
      <c r="B4111" s="5"/>
      <c r="C4111" s="5"/>
      <c r="D4111" s="5"/>
      <c r="E4111" s="5"/>
      <c r="F4111" s="5"/>
      <c r="G4111" s="5"/>
    </row>
    <row r="4112" spans="2:7" ht="15.75" x14ac:dyDescent="0.25">
      <c r="B4112" s="5"/>
      <c r="C4112" s="5"/>
      <c r="D4112" s="5"/>
      <c r="E4112" s="5"/>
      <c r="F4112" s="5"/>
      <c r="G4112" s="5"/>
    </row>
    <row r="4113" spans="2:7" ht="15.75" x14ac:dyDescent="0.25">
      <c r="B4113" s="5"/>
      <c r="C4113" s="5"/>
      <c r="D4113" s="5"/>
      <c r="E4113" s="5"/>
      <c r="F4113" s="5"/>
      <c r="G4113" s="5"/>
    </row>
    <row r="4114" spans="2:7" ht="15.75" x14ac:dyDescent="0.25">
      <c r="B4114" s="5"/>
      <c r="C4114" s="5"/>
      <c r="D4114" s="5"/>
      <c r="E4114" s="5"/>
      <c r="F4114" s="5"/>
      <c r="G4114" s="5"/>
    </row>
    <row r="4115" spans="2:7" ht="15.75" x14ac:dyDescent="0.25">
      <c r="B4115" s="5"/>
      <c r="C4115" s="5"/>
      <c r="D4115" s="5"/>
      <c r="E4115" s="5"/>
      <c r="F4115" s="5"/>
      <c r="G4115" s="5"/>
    </row>
    <row r="4116" spans="2:7" ht="15.75" x14ac:dyDescent="0.25">
      <c r="B4116" s="5"/>
      <c r="C4116" s="5"/>
      <c r="D4116" s="5"/>
      <c r="E4116" s="5"/>
      <c r="F4116" s="5"/>
      <c r="G4116" s="5"/>
    </row>
    <row r="4117" spans="2:7" ht="15.75" x14ac:dyDescent="0.25">
      <c r="B4117" s="5"/>
      <c r="C4117" s="5"/>
      <c r="D4117" s="5"/>
      <c r="E4117" s="5"/>
      <c r="F4117" s="5"/>
      <c r="G4117" s="5"/>
    </row>
    <row r="4118" spans="2:7" ht="15.75" x14ac:dyDescent="0.25">
      <c r="B4118" s="5"/>
      <c r="C4118" s="5"/>
      <c r="D4118" s="5"/>
      <c r="E4118" s="5"/>
      <c r="F4118" s="5"/>
      <c r="G4118" s="5"/>
    </row>
    <row r="4119" spans="2:7" ht="15.75" x14ac:dyDescent="0.25">
      <c r="B4119" s="5"/>
      <c r="C4119" s="5"/>
      <c r="D4119" s="5"/>
      <c r="E4119" s="5"/>
      <c r="F4119" s="5"/>
      <c r="G4119" s="5"/>
    </row>
    <row r="4120" spans="2:7" ht="15.75" x14ac:dyDescent="0.25">
      <c r="B4120" s="5"/>
      <c r="C4120" s="5"/>
      <c r="D4120" s="5"/>
      <c r="E4120" s="5"/>
      <c r="F4120" s="5"/>
      <c r="G4120" s="5"/>
    </row>
    <row r="4121" spans="2:7" ht="15.75" x14ac:dyDescent="0.25">
      <c r="B4121" s="5"/>
      <c r="C4121" s="5"/>
      <c r="D4121" s="5"/>
      <c r="E4121" s="5"/>
      <c r="F4121" s="5"/>
      <c r="G4121" s="5"/>
    </row>
    <row r="4122" spans="2:7" ht="15.75" x14ac:dyDescent="0.25">
      <c r="B4122" s="5"/>
      <c r="C4122" s="5"/>
      <c r="D4122" s="5"/>
      <c r="E4122" s="5"/>
      <c r="F4122" s="5"/>
      <c r="G4122" s="5"/>
    </row>
    <row r="4123" spans="2:7" ht="15.75" x14ac:dyDescent="0.25">
      <c r="B4123" s="5"/>
      <c r="C4123" s="5"/>
      <c r="D4123" s="5"/>
      <c r="E4123" s="5"/>
      <c r="F4123" s="5"/>
      <c r="G4123" s="5"/>
    </row>
    <row r="4124" spans="2:7" ht="15.75" x14ac:dyDescent="0.25">
      <c r="B4124" s="5"/>
      <c r="C4124" s="5"/>
      <c r="D4124" s="5"/>
      <c r="E4124" s="5"/>
      <c r="F4124" s="5"/>
      <c r="G4124" s="5"/>
    </row>
    <row r="4125" spans="2:7" ht="15.75" x14ac:dyDescent="0.25">
      <c r="B4125" s="5"/>
      <c r="C4125" s="5"/>
      <c r="D4125" s="5"/>
      <c r="E4125" s="5"/>
      <c r="F4125" s="5"/>
      <c r="G4125" s="5"/>
    </row>
    <row r="4126" spans="2:7" ht="15.75" x14ac:dyDescent="0.25">
      <c r="B4126" s="5"/>
      <c r="C4126" s="5"/>
      <c r="D4126" s="5"/>
      <c r="E4126" s="5"/>
      <c r="F4126" s="5"/>
      <c r="G4126" s="5"/>
    </row>
    <row r="4127" spans="2:7" ht="15.75" x14ac:dyDescent="0.25">
      <c r="B4127" s="5"/>
      <c r="C4127" s="5"/>
      <c r="D4127" s="5"/>
      <c r="E4127" s="5"/>
      <c r="F4127" s="5"/>
      <c r="G4127" s="5"/>
    </row>
    <row r="4128" spans="2:7" ht="15.75" x14ac:dyDescent="0.25">
      <c r="B4128" s="5"/>
      <c r="C4128" s="5"/>
      <c r="D4128" s="5"/>
      <c r="E4128" s="5"/>
      <c r="F4128" s="5"/>
      <c r="G4128" s="5"/>
    </row>
    <row r="4129" spans="2:7" ht="15.75" x14ac:dyDescent="0.25">
      <c r="B4129" s="5"/>
      <c r="C4129" s="5"/>
      <c r="D4129" s="5"/>
      <c r="E4129" s="5"/>
      <c r="F4129" s="5"/>
      <c r="G4129" s="5"/>
    </row>
    <row r="4130" spans="2:7" ht="15.75" x14ac:dyDescent="0.25">
      <c r="B4130" s="5"/>
      <c r="C4130" s="5"/>
      <c r="D4130" s="5"/>
      <c r="E4130" s="5"/>
      <c r="F4130" s="5"/>
      <c r="G4130" s="5"/>
    </row>
    <row r="4131" spans="2:7" ht="15.75" x14ac:dyDescent="0.25">
      <c r="B4131" s="5"/>
      <c r="C4131" s="5"/>
      <c r="D4131" s="5"/>
      <c r="E4131" s="5"/>
      <c r="F4131" s="5"/>
      <c r="G4131" s="5"/>
    </row>
    <row r="4132" spans="2:7" ht="15.75" x14ac:dyDescent="0.25">
      <c r="B4132" s="5"/>
      <c r="C4132" s="5"/>
      <c r="D4132" s="5"/>
      <c r="E4132" s="5"/>
      <c r="F4132" s="5"/>
      <c r="G4132" s="5"/>
    </row>
    <row r="4133" spans="2:7" ht="15.75" x14ac:dyDescent="0.25">
      <c r="B4133" s="5"/>
      <c r="C4133" s="5"/>
      <c r="D4133" s="5"/>
      <c r="E4133" s="5"/>
      <c r="F4133" s="5"/>
      <c r="G4133" s="5"/>
    </row>
    <row r="4134" spans="2:7" ht="15.75" x14ac:dyDescent="0.25">
      <c r="B4134" s="5"/>
      <c r="C4134" s="5"/>
      <c r="D4134" s="5"/>
      <c r="E4134" s="5"/>
      <c r="F4134" s="5"/>
      <c r="G4134" s="5"/>
    </row>
    <row r="4135" spans="2:7" ht="15.75" x14ac:dyDescent="0.25">
      <c r="B4135" s="5"/>
      <c r="C4135" s="5"/>
      <c r="D4135" s="5"/>
      <c r="E4135" s="5"/>
      <c r="F4135" s="5"/>
      <c r="G4135" s="5"/>
    </row>
    <row r="4136" spans="2:7" ht="15.75" x14ac:dyDescent="0.25">
      <c r="B4136" s="5"/>
      <c r="C4136" s="5"/>
      <c r="D4136" s="5"/>
      <c r="E4136" s="5"/>
      <c r="F4136" s="5"/>
      <c r="G4136" s="5"/>
    </row>
    <row r="4137" spans="2:7" ht="15.75" x14ac:dyDescent="0.25">
      <c r="B4137" s="5"/>
      <c r="C4137" s="5"/>
      <c r="D4137" s="5"/>
      <c r="E4137" s="5"/>
      <c r="F4137" s="5"/>
      <c r="G4137" s="5"/>
    </row>
    <row r="4138" spans="2:7" ht="15.75" x14ac:dyDescent="0.25">
      <c r="B4138" s="5"/>
      <c r="C4138" s="5"/>
      <c r="D4138" s="5"/>
      <c r="E4138" s="5"/>
      <c r="F4138" s="5"/>
      <c r="G4138" s="5"/>
    </row>
    <row r="4139" spans="2:7" ht="15.75" x14ac:dyDescent="0.25">
      <c r="B4139" s="5"/>
      <c r="C4139" s="5"/>
      <c r="D4139" s="5"/>
      <c r="E4139" s="5"/>
      <c r="F4139" s="5"/>
      <c r="G4139" s="5"/>
    </row>
    <row r="4140" spans="2:7" ht="15.75" x14ac:dyDescent="0.25">
      <c r="B4140" s="5"/>
      <c r="C4140" s="5"/>
      <c r="D4140" s="5"/>
      <c r="E4140" s="5"/>
      <c r="F4140" s="5"/>
      <c r="G4140" s="5"/>
    </row>
    <row r="4141" spans="2:7" ht="15.75" x14ac:dyDescent="0.25">
      <c r="B4141" s="5"/>
      <c r="C4141" s="5"/>
      <c r="D4141" s="5"/>
      <c r="E4141" s="5"/>
      <c r="F4141" s="5"/>
      <c r="G4141" s="5"/>
    </row>
    <row r="4142" spans="2:7" ht="15.75" x14ac:dyDescent="0.25">
      <c r="B4142" s="5"/>
      <c r="C4142" s="5"/>
      <c r="D4142" s="5"/>
      <c r="E4142" s="5"/>
      <c r="F4142" s="5"/>
      <c r="G4142" s="5"/>
    </row>
    <row r="4143" spans="2:7" ht="15.75" x14ac:dyDescent="0.25">
      <c r="B4143" s="5"/>
      <c r="C4143" s="5"/>
      <c r="D4143" s="5"/>
      <c r="E4143" s="5"/>
      <c r="F4143" s="5"/>
      <c r="G4143" s="5"/>
    </row>
    <row r="4144" spans="2:7" ht="15.75" x14ac:dyDescent="0.25">
      <c r="B4144" s="5"/>
      <c r="C4144" s="5"/>
      <c r="D4144" s="5"/>
      <c r="E4144" s="5"/>
      <c r="F4144" s="5"/>
      <c r="G4144" s="5"/>
    </row>
    <row r="4145" spans="2:7" ht="15.75" x14ac:dyDescent="0.25">
      <c r="B4145" s="5"/>
      <c r="C4145" s="5"/>
      <c r="D4145" s="5"/>
      <c r="E4145" s="5"/>
      <c r="F4145" s="5"/>
      <c r="G4145" s="5"/>
    </row>
    <row r="4146" spans="2:7" ht="15.75" x14ac:dyDescent="0.25">
      <c r="B4146" s="5"/>
      <c r="C4146" s="5"/>
      <c r="D4146" s="5"/>
      <c r="E4146" s="5"/>
      <c r="F4146" s="5"/>
      <c r="G4146" s="5"/>
    </row>
    <row r="4147" spans="2:7" ht="15.75" x14ac:dyDescent="0.25">
      <c r="B4147" s="5"/>
      <c r="C4147" s="5"/>
      <c r="D4147" s="5"/>
      <c r="E4147" s="5"/>
      <c r="F4147" s="5"/>
      <c r="G4147" s="5"/>
    </row>
    <row r="4148" spans="2:7" ht="15.75" x14ac:dyDescent="0.25">
      <c r="B4148" s="5"/>
      <c r="C4148" s="5"/>
      <c r="D4148" s="5"/>
      <c r="E4148" s="5"/>
      <c r="F4148" s="5"/>
      <c r="G4148" s="5"/>
    </row>
    <row r="4149" spans="2:7" ht="15.75" x14ac:dyDescent="0.25">
      <c r="B4149" s="5"/>
      <c r="C4149" s="5"/>
      <c r="D4149" s="5"/>
      <c r="E4149" s="5"/>
      <c r="F4149" s="5"/>
      <c r="G4149" s="5"/>
    </row>
    <row r="4150" spans="2:7" ht="15.75" x14ac:dyDescent="0.25">
      <c r="B4150" s="5"/>
      <c r="C4150" s="5"/>
      <c r="D4150" s="5"/>
      <c r="E4150" s="5"/>
      <c r="F4150" s="5"/>
      <c r="G4150" s="5"/>
    </row>
    <row r="4151" spans="2:7" ht="15.75" x14ac:dyDescent="0.25">
      <c r="B4151" s="5"/>
      <c r="C4151" s="5"/>
      <c r="D4151" s="5"/>
      <c r="E4151" s="5"/>
      <c r="F4151" s="5"/>
      <c r="G4151" s="5"/>
    </row>
    <row r="4152" spans="2:7" ht="15.75" x14ac:dyDescent="0.25">
      <c r="B4152" s="5"/>
      <c r="C4152" s="5"/>
      <c r="D4152" s="5"/>
      <c r="E4152" s="5"/>
      <c r="F4152" s="5"/>
      <c r="G4152" s="5"/>
    </row>
    <row r="4153" spans="2:7" ht="15.75" x14ac:dyDescent="0.25">
      <c r="B4153" s="5"/>
      <c r="C4153" s="5"/>
      <c r="D4153" s="5"/>
      <c r="E4153" s="5"/>
      <c r="F4153" s="5"/>
      <c r="G4153" s="5"/>
    </row>
    <row r="4154" spans="2:7" ht="15.75" x14ac:dyDescent="0.25">
      <c r="B4154" s="5"/>
      <c r="C4154" s="5"/>
      <c r="D4154" s="5"/>
      <c r="E4154" s="5"/>
      <c r="F4154" s="5"/>
      <c r="G4154" s="5"/>
    </row>
    <row r="4155" spans="2:7" ht="15.75" x14ac:dyDescent="0.25">
      <c r="B4155" s="5"/>
      <c r="C4155" s="5"/>
      <c r="D4155" s="5"/>
      <c r="E4155" s="5"/>
      <c r="F4155" s="5"/>
      <c r="G4155" s="5"/>
    </row>
    <row r="4156" spans="2:7" ht="15.75" x14ac:dyDescent="0.25">
      <c r="B4156" s="5"/>
      <c r="C4156" s="5"/>
      <c r="D4156" s="5"/>
      <c r="E4156" s="5"/>
      <c r="F4156" s="5"/>
      <c r="G4156" s="5"/>
    </row>
    <row r="4157" spans="2:7" ht="15.75" x14ac:dyDescent="0.25">
      <c r="B4157" s="5"/>
      <c r="C4157" s="5"/>
      <c r="D4157" s="5"/>
      <c r="E4157" s="5"/>
      <c r="F4157" s="5"/>
      <c r="G4157" s="5"/>
    </row>
    <row r="4158" spans="2:7" ht="15.75" x14ac:dyDescent="0.25">
      <c r="B4158" s="5"/>
      <c r="C4158" s="5"/>
      <c r="D4158" s="5"/>
      <c r="E4158" s="5"/>
      <c r="F4158" s="5"/>
      <c r="G4158" s="5"/>
    </row>
    <row r="4159" spans="2:7" ht="15.75" x14ac:dyDescent="0.25">
      <c r="B4159" s="5"/>
      <c r="C4159" s="5"/>
      <c r="D4159" s="5"/>
      <c r="E4159" s="5"/>
      <c r="F4159" s="5"/>
      <c r="G4159" s="5"/>
    </row>
    <row r="4160" spans="2:7" ht="15.75" x14ac:dyDescent="0.25">
      <c r="B4160" s="5"/>
      <c r="C4160" s="5"/>
      <c r="D4160" s="5"/>
      <c r="E4160" s="5"/>
      <c r="F4160" s="5"/>
      <c r="G4160" s="5"/>
    </row>
    <row r="4161" spans="2:7" ht="15.75" x14ac:dyDescent="0.25">
      <c r="B4161" s="5"/>
      <c r="C4161" s="5"/>
      <c r="D4161" s="5"/>
      <c r="E4161" s="5"/>
      <c r="F4161" s="5"/>
      <c r="G4161" s="5"/>
    </row>
    <row r="4162" spans="2:7" ht="15.75" x14ac:dyDescent="0.25">
      <c r="B4162" s="5"/>
      <c r="C4162" s="5"/>
      <c r="D4162" s="5"/>
      <c r="E4162" s="5"/>
      <c r="F4162" s="5"/>
      <c r="G4162" s="5"/>
    </row>
    <row r="4163" spans="2:7" ht="15.75" x14ac:dyDescent="0.25">
      <c r="B4163" s="5"/>
      <c r="C4163" s="5"/>
      <c r="D4163" s="5"/>
      <c r="E4163" s="5"/>
      <c r="F4163" s="5"/>
      <c r="G4163" s="5"/>
    </row>
    <row r="4164" spans="2:7" ht="15.75" x14ac:dyDescent="0.25">
      <c r="B4164" s="5"/>
      <c r="C4164" s="5"/>
      <c r="D4164" s="5"/>
      <c r="E4164" s="5"/>
      <c r="F4164" s="5"/>
      <c r="G4164" s="5"/>
    </row>
    <row r="4165" spans="2:7" ht="15.75" x14ac:dyDescent="0.25">
      <c r="B4165" s="5"/>
      <c r="C4165" s="5"/>
      <c r="D4165" s="5"/>
      <c r="E4165" s="5"/>
      <c r="F4165" s="5"/>
      <c r="G4165" s="5"/>
    </row>
    <row r="4166" spans="2:7" ht="15.75" x14ac:dyDescent="0.25">
      <c r="B4166" s="5"/>
      <c r="C4166" s="5"/>
      <c r="D4166" s="5"/>
      <c r="E4166" s="5"/>
      <c r="F4166" s="5"/>
      <c r="G4166" s="5"/>
    </row>
    <row r="4167" spans="2:7" ht="15.75" x14ac:dyDescent="0.25">
      <c r="B4167" s="5"/>
      <c r="C4167" s="5"/>
      <c r="D4167" s="5"/>
      <c r="E4167" s="5"/>
      <c r="F4167" s="5"/>
      <c r="G4167" s="5"/>
    </row>
    <row r="4168" spans="2:7" ht="15.75" x14ac:dyDescent="0.25">
      <c r="B4168" s="5"/>
      <c r="C4168" s="5"/>
      <c r="D4168" s="5"/>
      <c r="E4168" s="5"/>
      <c r="F4168" s="5"/>
      <c r="G4168" s="5"/>
    </row>
    <row r="4169" spans="2:7" ht="15.75" x14ac:dyDescent="0.25">
      <c r="B4169" s="5"/>
      <c r="C4169" s="5"/>
      <c r="D4169" s="5"/>
      <c r="E4169" s="5"/>
      <c r="F4169" s="5"/>
      <c r="G4169" s="5"/>
    </row>
    <row r="4170" spans="2:7" ht="15.75" x14ac:dyDescent="0.25">
      <c r="B4170" s="5"/>
      <c r="C4170" s="5"/>
      <c r="D4170" s="5"/>
      <c r="E4170" s="5"/>
      <c r="F4170" s="5"/>
      <c r="G4170" s="5"/>
    </row>
    <row r="4171" spans="2:7" ht="15.75" x14ac:dyDescent="0.25">
      <c r="B4171" s="5"/>
      <c r="C4171" s="5"/>
      <c r="D4171" s="5"/>
      <c r="E4171" s="5"/>
      <c r="F4171" s="5"/>
      <c r="G4171" s="5"/>
    </row>
    <row r="4172" spans="2:7" ht="15.75" x14ac:dyDescent="0.25">
      <c r="B4172" s="5"/>
      <c r="C4172" s="5"/>
      <c r="D4172" s="5"/>
      <c r="E4172" s="5"/>
      <c r="F4172" s="5"/>
      <c r="G4172" s="5"/>
    </row>
    <row r="4173" spans="2:7" ht="15.75" x14ac:dyDescent="0.25">
      <c r="B4173" s="5"/>
      <c r="C4173" s="5"/>
      <c r="D4173" s="5"/>
      <c r="E4173" s="5"/>
      <c r="F4173" s="5"/>
      <c r="G4173" s="5"/>
    </row>
    <row r="4174" spans="2:7" ht="15.75" x14ac:dyDescent="0.25">
      <c r="B4174" s="5"/>
      <c r="C4174" s="5"/>
      <c r="D4174" s="5"/>
      <c r="E4174" s="5"/>
      <c r="F4174" s="5"/>
      <c r="G4174" s="5"/>
    </row>
    <row r="4175" spans="2:7" ht="15.75" x14ac:dyDescent="0.25">
      <c r="B4175" s="5"/>
      <c r="C4175" s="5"/>
      <c r="D4175" s="5"/>
      <c r="E4175" s="5"/>
      <c r="F4175" s="5"/>
      <c r="G4175" s="5"/>
    </row>
    <row r="4176" spans="2:7" ht="15.75" x14ac:dyDescent="0.25">
      <c r="B4176" s="5"/>
      <c r="C4176" s="5"/>
      <c r="D4176" s="5"/>
      <c r="E4176" s="5"/>
      <c r="F4176" s="5"/>
      <c r="G4176" s="5"/>
    </row>
    <row r="4177" spans="2:7" ht="15.75" x14ac:dyDescent="0.25">
      <c r="B4177" s="5"/>
      <c r="C4177" s="5"/>
      <c r="D4177" s="5"/>
      <c r="E4177" s="5"/>
      <c r="F4177" s="5"/>
      <c r="G4177" s="5"/>
    </row>
    <row r="4178" spans="2:7" ht="15.75" x14ac:dyDescent="0.25">
      <c r="B4178" s="5"/>
      <c r="C4178" s="5"/>
      <c r="D4178" s="5"/>
      <c r="E4178" s="5"/>
      <c r="F4178" s="5"/>
      <c r="G4178" s="5"/>
    </row>
    <row r="4179" spans="2:7" ht="15.75" x14ac:dyDescent="0.25">
      <c r="B4179" s="5"/>
      <c r="C4179" s="5"/>
      <c r="D4179" s="5"/>
      <c r="E4179" s="5"/>
      <c r="F4179" s="5"/>
      <c r="G4179" s="5"/>
    </row>
    <row r="4180" spans="2:7" ht="15.75" x14ac:dyDescent="0.25">
      <c r="B4180" s="5"/>
      <c r="C4180" s="5"/>
      <c r="D4180" s="5"/>
      <c r="E4180" s="5"/>
      <c r="F4180" s="5"/>
      <c r="G4180" s="5"/>
    </row>
    <row r="4181" spans="2:7" ht="15.75" x14ac:dyDescent="0.25">
      <c r="B4181" s="5"/>
      <c r="C4181" s="5"/>
      <c r="D4181" s="5"/>
      <c r="E4181" s="5"/>
      <c r="F4181" s="5"/>
      <c r="G4181" s="5"/>
    </row>
    <row r="4182" spans="2:7" ht="15.75" x14ac:dyDescent="0.25">
      <c r="B4182" s="5"/>
      <c r="C4182" s="5"/>
      <c r="D4182" s="5"/>
      <c r="E4182" s="5"/>
      <c r="F4182" s="5"/>
      <c r="G4182" s="5"/>
    </row>
    <row r="4183" spans="2:7" ht="15.75" x14ac:dyDescent="0.25">
      <c r="B4183" s="5"/>
      <c r="C4183" s="5"/>
      <c r="D4183" s="5"/>
      <c r="E4183" s="5"/>
      <c r="F4183" s="5"/>
      <c r="G4183" s="5"/>
    </row>
    <row r="4184" spans="2:7" ht="15.75" x14ac:dyDescent="0.25">
      <c r="B4184" s="5"/>
      <c r="C4184" s="5"/>
      <c r="D4184" s="5"/>
      <c r="E4184" s="5"/>
      <c r="F4184" s="5"/>
      <c r="G4184" s="5"/>
    </row>
    <row r="4185" spans="2:7" ht="15.75" x14ac:dyDescent="0.25">
      <c r="B4185" s="5"/>
      <c r="C4185" s="5"/>
      <c r="D4185" s="5"/>
      <c r="E4185" s="5"/>
      <c r="F4185" s="5"/>
      <c r="G4185" s="5"/>
    </row>
    <row r="4186" spans="2:7" ht="15.75" x14ac:dyDescent="0.25">
      <c r="B4186" s="5"/>
      <c r="C4186" s="5"/>
      <c r="D4186" s="5"/>
      <c r="E4186" s="5"/>
      <c r="F4186" s="5"/>
      <c r="G4186" s="5"/>
    </row>
    <row r="4187" spans="2:7" ht="15.75" x14ac:dyDescent="0.25">
      <c r="B4187" s="5"/>
      <c r="C4187" s="5"/>
      <c r="D4187" s="5"/>
      <c r="E4187" s="5"/>
      <c r="F4187" s="5"/>
      <c r="G4187" s="5"/>
    </row>
    <row r="4188" spans="2:7" ht="15.75" x14ac:dyDescent="0.25">
      <c r="B4188" s="5"/>
      <c r="C4188" s="5"/>
      <c r="D4188" s="5"/>
      <c r="E4188" s="5"/>
      <c r="F4188" s="5"/>
      <c r="G4188" s="5"/>
    </row>
    <row r="4189" spans="2:7" ht="15.75" x14ac:dyDescent="0.25">
      <c r="B4189" s="5"/>
      <c r="C4189" s="5"/>
      <c r="D4189" s="5"/>
      <c r="E4189" s="5"/>
      <c r="F4189" s="5"/>
      <c r="G4189" s="5"/>
    </row>
    <row r="4190" spans="2:7" ht="15.75" x14ac:dyDescent="0.25">
      <c r="B4190" s="5"/>
      <c r="C4190" s="5"/>
      <c r="D4190" s="5"/>
      <c r="E4190" s="5"/>
      <c r="F4190" s="5"/>
      <c r="G4190" s="5"/>
    </row>
    <row r="4191" spans="2:7" ht="15.75" x14ac:dyDescent="0.25">
      <c r="B4191" s="5"/>
      <c r="C4191" s="5"/>
      <c r="D4191" s="5"/>
      <c r="E4191" s="5"/>
      <c r="F4191" s="5"/>
      <c r="G4191" s="5"/>
    </row>
    <row r="4192" spans="2:7" ht="15.75" x14ac:dyDescent="0.25">
      <c r="B4192" s="5"/>
      <c r="C4192" s="5"/>
      <c r="D4192" s="5"/>
      <c r="E4192" s="5"/>
      <c r="F4192" s="5"/>
      <c r="G4192" s="5"/>
    </row>
    <row r="4193" spans="2:7" ht="15.75" x14ac:dyDescent="0.25">
      <c r="B4193" s="5"/>
      <c r="C4193" s="5"/>
      <c r="D4193" s="5"/>
      <c r="E4193" s="5"/>
      <c r="F4193" s="5"/>
      <c r="G4193" s="5"/>
    </row>
    <row r="4194" spans="2:7" ht="15.75" x14ac:dyDescent="0.25">
      <c r="B4194" s="5"/>
      <c r="C4194" s="5"/>
      <c r="D4194" s="5"/>
      <c r="E4194" s="5"/>
      <c r="F4194" s="5"/>
      <c r="G4194" s="5"/>
    </row>
    <row r="4195" spans="2:7" ht="15.75" x14ac:dyDescent="0.25">
      <c r="B4195" s="5"/>
      <c r="C4195" s="5"/>
      <c r="D4195" s="5"/>
      <c r="E4195" s="5"/>
      <c r="F4195" s="5"/>
      <c r="G4195" s="5"/>
    </row>
    <row r="4196" spans="2:7" ht="15.75" x14ac:dyDescent="0.25">
      <c r="B4196" s="5"/>
      <c r="C4196" s="5"/>
      <c r="D4196" s="5"/>
      <c r="E4196" s="5"/>
      <c r="F4196" s="5"/>
      <c r="G4196" s="5"/>
    </row>
    <row r="4197" spans="2:7" ht="15.75" x14ac:dyDescent="0.25">
      <c r="B4197" s="5"/>
      <c r="C4197" s="5"/>
      <c r="D4197" s="5"/>
      <c r="E4197" s="5"/>
      <c r="F4197" s="5"/>
      <c r="G4197" s="5"/>
    </row>
    <row r="4198" spans="2:7" ht="15.75" x14ac:dyDescent="0.25">
      <c r="B4198" s="5"/>
      <c r="C4198" s="5"/>
      <c r="D4198" s="5"/>
      <c r="E4198" s="5"/>
      <c r="F4198" s="5"/>
      <c r="G4198" s="5"/>
    </row>
    <row r="4199" spans="2:7" ht="15.75" x14ac:dyDescent="0.25">
      <c r="B4199" s="5"/>
      <c r="C4199" s="5"/>
      <c r="D4199" s="5"/>
      <c r="E4199" s="5"/>
      <c r="F4199" s="5"/>
      <c r="G4199" s="5"/>
    </row>
    <row r="4200" spans="2:7" ht="15.75" x14ac:dyDescent="0.25">
      <c r="B4200" s="5"/>
      <c r="C4200" s="5"/>
      <c r="D4200" s="5"/>
      <c r="E4200" s="5"/>
      <c r="F4200" s="5"/>
      <c r="G4200" s="5"/>
    </row>
    <row r="4201" spans="2:7" ht="15.75" x14ac:dyDescent="0.25">
      <c r="B4201" s="5"/>
      <c r="C4201" s="5"/>
      <c r="D4201" s="5"/>
      <c r="E4201" s="5"/>
      <c r="F4201" s="5"/>
      <c r="G4201" s="5"/>
    </row>
    <row r="4202" spans="2:7" ht="15.75" x14ac:dyDescent="0.25">
      <c r="B4202" s="5"/>
      <c r="C4202" s="5"/>
      <c r="D4202" s="5"/>
      <c r="E4202" s="5"/>
      <c r="F4202" s="5"/>
      <c r="G4202" s="5"/>
    </row>
    <row r="4203" spans="2:7" ht="15.75" x14ac:dyDescent="0.25">
      <c r="B4203" s="5"/>
      <c r="C4203" s="5"/>
      <c r="D4203" s="5"/>
      <c r="E4203" s="5"/>
      <c r="F4203" s="5"/>
      <c r="G4203" s="5"/>
    </row>
    <row r="4204" spans="2:7" ht="15.75" x14ac:dyDescent="0.25">
      <c r="B4204" s="5"/>
      <c r="C4204" s="5"/>
      <c r="D4204" s="5"/>
      <c r="E4204" s="5"/>
      <c r="F4204" s="5"/>
      <c r="G4204" s="5"/>
    </row>
    <row r="4205" spans="2:7" ht="15.75" x14ac:dyDescent="0.25">
      <c r="B4205" s="5"/>
      <c r="C4205" s="5"/>
      <c r="D4205" s="5"/>
      <c r="E4205" s="5"/>
      <c r="F4205" s="5"/>
      <c r="G4205" s="5"/>
    </row>
    <row r="4206" spans="2:7" ht="15.75" x14ac:dyDescent="0.25">
      <c r="B4206" s="5"/>
      <c r="C4206" s="5"/>
      <c r="D4206" s="5"/>
      <c r="E4206" s="5"/>
      <c r="F4206" s="5"/>
      <c r="G4206" s="5"/>
    </row>
    <row r="4207" spans="2:7" ht="15.75" x14ac:dyDescent="0.25">
      <c r="B4207" s="5"/>
      <c r="C4207" s="5"/>
      <c r="D4207" s="5"/>
      <c r="E4207" s="5"/>
      <c r="F4207" s="5"/>
      <c r="G4207" s="5"/>
    </row>
    <row r="4208" spans="2:7" ht="15.75" x14ac:dyDescent="0.25">
      <c r="B4208" s="5"/>
      <c r="C4208" s="5"/>
      <c r="D4208" s="5"/>
      <c r="E4208" s="5"/>
      <c r="F4208" s="5"/>
      <c r="G4208" s="5"/>
    </row>
    <row r="4209" spans="2:7" ht="15.75" x14ac:dyDescent="0.25">
      <c r="B4209" s="5"/>
      <c r="C4209" s="5"/>
      <c r="D4209" s="5"/>
      <c r="E4209" s="5"/>
      <c r="F4209" s="5"/>
      <c r="G4209" s="5"/>
    </row>
    <row r="4210" spans="2:7" ht="15.75" x14ac:dyDescent="0.25">
      <c r="B4210" s="5"/>
      <c r="C4210" s="5"/>
      <c r="D4210" s="5"/>
      <c r="E4210" s="5"/>
      <c r="F4210" s="5"/>
      <c r="G4210" s="5"/>
    </row>
    <row r="4211" spans="2:7" ht="15.75" x14ac:dyDescent="0.25">
      <c r="B4211" s="5"/>
      <c r="C4211" s="5"/>
      <c r="D4211" s="5"/>
      <c r="E4211" s="5"/>
      <c r="F4211" s="5"/>
      <c r="G4211" s="5"/>
    </row>
    <row r="4212" spans="2:7" ht="15.75" x14ac:dyDescent="0.25">
      <c r="B4212" s="5"/>
      <c r="C4212" s="5"/>
      <c r="D4212" s="5"/>
      <c r="E4212" s="5"/>
      <c r="F4212" s="5"/>
      <c r="G4212" s="5"/>
    </row>
    <row r="4213" spans="2:7" ht="15.75" x14ac:dyDescent="0.25">
      <c r="B4213" s="5"/>
      <c r="C4213" s="5"/>
      <c r="D4213" s="5"/>
      <c r="E4213" s="5"/>
      <c r="F4213" s="5"/>
      <c r="G4213" s="5"/>
    </row>
    <row r="4214" spans="2:7" ht="15.75" x14ac:dyDescent="0.25">
      <c r="B4214" s="5"/>
      <c r="C4214" s="5"/>
      <c r="D4214" s="5"/>
      <c r="E4214" s="5"/>
      <c r="F4214" s="5"/>
      <c r="G4214" s="5"/>
    </row>
    <row r="4215" spans="2:7" ht="15.75" x14ac:dyDescent="0.25">
      <c r="B4215" s="5"/>
      <c r="C4215" s="5"/>
      <c r="D4215" s="5"/>
      <c r="E4215" s="5"/>
      <c r="F4215" s="5"/>
      <c r="G4215" s="5"/>
    </row>
    <row r="4216" spans="2:7" ht="15.75" x14ac:dyDescent="0.25">
      <c r="B4216" s="5"/>
      <c r="C4216" s="5"/>
      <c r="D4216" s="5"/>
      <c r="E4216" s="5"/>
      <c r="F4216" s="5"/>
      <c r="G4216" s="5"/>
    </row>
    <row r="4217" spans="2:7" ht="15.75" x14ac:dyDescent="0.25">
      <c r="B4217" s="5"/>
      <c r="C4217" s="5"/>
      <c r="D4217" s="5"/>
      <c r="E4217" s="5"/>
      <c r="F4217" s="5"/>
      <c r="G4217" s="5"/>
    </row>
    <row r="4218" spans="2:7" ht="15.75" x14ac:dyDescent="0.25">
      <c r="B4218" s="5"/>
      <c r="C4218" s="5"/>
      <c r="D4218" s="5"/>
      <c r="E4218" s="5"/>
      <c r="F4218" s="5"/>
      <c r="G4218" s="5"/>
    </row>
    <row r="4219" spans="2:7" ht="15.75" x14ac:dyDescent="0.25">
      <c r="B4219" s="5"/>
      <c r="C4219" s="5"/>
      <c r="D4219" s="5"/>
      <c r="E4219" s="5"/>
      <c r="F4219" s="5"/>
      <c r="G4219" s="5"/>
    </row>
    <row r="4220" spans="2:7" ht="15.75" x14ac:dyDescent="0.25">
      <c r="B4220" s="5"/>
      <c r="C4220" s="5"/>
      <c r="D4220" s="5"/>
      <c r="E4220" s="5"/>
      <c r="F4220" s="5"/>
      <c r="G4220" s="5"/>
    </row>
    <row r="4221" spans="2:7" ht="15.75" x14ac:dyDescent="0.25">
      <c r="B4221" s="5"/>
      <c r="C4221" s="5"/>
      <c r="D4221" s="5"/>
      <c r="E4221" s="5"/>
      <c r="F4221" s="5"/>
      <c r="G4221" s="5"/>
    </row>
    <row r="4222" spans="2:7" ht="15.75" x14ac:dyDescent="0.25">
      <c r="B4222" s="5"/>
      <c r="C4222" s="5"/>
      <c r="D4222" s="5"/>
      <c r="E4222" s="5"/>
      <c r="F4222" s="5"/>
      <c r="G4222" s="5"/>
    </row>
    <row r="4223" spans="2:7" ht="15.75" x14ac:dyDescent="0.25">
      <c r="B4223" s="5"/>
      <c r="C4223" s="5"/>
      <c r="D4223" s="5"/>
      <c r="E4223" s="5"/>
      <c r="F4223" s="5"/>
      <c r="G4223" s="5"/>
    </row>
    <row r="4224" spans="2:7" ht="15.75" x14ac:dyDescent="0.25">
      <c r="B4224" s="5"/>
      <c r="C4224" s="5"/>
      <c r="D4224" s="5"/>
      <c r="E4224" s="5"/>
      <c r="F4224" s="5"/>
      <c r="G4224" s="5"/>
    </row>
    <row r="4225" spans="2:7" ht="15.75" x14ac:dyDescent="0.25">
      <c r="B4225" s="5"/>
      <c r="C4225" s="5"/>
      <c r="D4225" s="5"/>
      <c r="E4225" s="5"/>
      <c r="F4225" s="5"/>
      <c r="G4225" s="5"/>
    </row>
    <row r="4226" spans="2:7" ht="15.75" x14ac:dyDescent="0.25">
      <c r="B4226" s="5"/>
      <c r="C4226" s="5"/>
      <c r="D4226" s="5"/>
      <c r="E4226" s="5"/>
      <c r="F4226" s="5"/>
      <c r="G4226" s="5"/>
    </row>
    <row r="4227" spans="2:7" ht="15.75" x14ac:dyDescent="0.25">
      <c r="B4227" s="5"/>
      <c r="C4227" s="5"/>
      <c r="D4227" s="5"/>
      <c r="E4227" s="5"/>
      <c r="F4227" s="5"/>
      <c r="G4227" s="5"/>
    </row>
    <row r="4228" spans="2:7" ht="15.75" x14ac:dyDescent="0.25">
      <c r="B4228" s="5"/>
      <c r="C4228" s="5"/>
      <c r="D4228" s="5"/>
      <c r="E4228" s="5"/>
      <c r="F4228" s="5"/>
      <c r="G4228" s="5"/>
    </row>
    <row r="4229" spans="2:7" ht="15.75" x14ac:dyDescent="0.25">
      <c r="B4229" s="5"/>
      <c r="C4229" s="5"/>
      <c r="D4229" s="5"/>
      <c r="E4229" s="5"/>
      <c r="F4229" s="5"/>
      <c r="G4229" s="5"/>
    </row>
    <row r="4230" spans="2:7" ht="15.75" x14ac:dyDescent="0.25">
      <c r="B4230" s="5"/>
      <c r="C4230" s="5"/>
      <c r="D4230" s="5"/>
      <c r="E4230" s="5"/>
      <c r="F4230" s="5"/>
      <c r="G4230" s="5"/>
    </row>
    <row r="4231" spans="2:7" ht="15.75" x14ac:dyDescent="0.25">
      <c r="B4231" s="5"/>
      <c r="C4231" s="5"/>
      <c r="D4231" s="5"/>
      <c r="E4231" s="5"/>
      <c r="F4231" s="5"/>
      <c r="G4231" s="5"/>
    </row>
    <row r="4232" spans="2:7" ht="15.75" x14ac:dyDescent="0.25">
      <c r="B4232" s="5"/>
      <c r="C4232" s="5"/>
      <c r="D4232" s="5"/>
      <c r="E4232" s="5"/>
      <c r="F4232" s="5"/>
      <c r="G4232" s="5"/>
    </row>
    <row r="4233" spans="2:7" ht="15.75" x14ac:dyDescent="0.25">
      <c r="B4233" s="5"/>
      <c r="C4233" s="5"/>
      <c r="D4233" s="5"/>
      <c r="E4233" s="5"/>
      <c r="F4233" s="5"/>
      <c r="G4233" s="5"/>
    </row>
    <row r="4234" spans="2:7" ht="15.75" x14ac:dyDescent="0.25">
      <c r="B4234" s="5"/>
      <c r="C4234" s="5"/>
      <c r="D4234" s="5"/>
      <c r="E4234" s="5"/>
      <c r="F4234" s="5"/>
      <c r="G4234" s="5"/>
    </row>
    <row r="4235" spans="2:7" ht="15.75" x14ac:dyDescent="0.25">
      <c r="B4235" s="5"/>
      <c r="C4235" s="5"/>
      <c r="D4235" s="5"/>
      <c r="E4235" s="5"/>
      <c r="F4235" s="5"/>
      <c r="G4235" s="5"/>
    </row>
    <row r="4236" spans="2:7" ht="15.75" x14ac:dyDescent="0.25">
      <c r="B4236" s="5"/>
      <c r="C4236" s="5"/>
      <c r="D4236" s="5"/>
      <c r="E4236" s="5"/>
      <c r="F4236" s="5"/>
      <c r="G4236" s="5"/>
    </row>
    <row r="4237" spans="2:7" ht="15.75" x14ac:dyDescent="0.25">
      <c r="B4237" s="5"/>
      <c r="C4237" s="5"/>
      <c r="D4237" s="5"/>
      <c r="E4237" s="5"/>
      <c r="F4237" s="5"/>
      <c r="G4237" s="5"/>
    </row>
    <row r="4238" spans="2:7" ht="15.75" x14ac:dyDescent="0.25">
      <c r="B4238" s="5"/>
      <c r="C4238" s="5"/>
      <c r="D4238" s="5"/>
      <c r="E4238" s="5"/>
      <c r="F4238" s="5"/>
      <c r="G4238" s="5"/>
    </row>
    <row r="4239" spans="2:7" ht="15.75" x14ac:dyDescent="0.25">
      <c r="B4239" s="5"/>
      <c r="C4239" s="5"/>
      <c r="D4239" s="5"/>
      <c r="E4239" s="5"/>
      <c r="F4239" s="5"/>
      <c r="G4239" s="5"/>
    </row>
    <row r="4240" spans="2:7" ht="15.75" x14ac:dyDescent="0.25">
      <c r="B4240" s="5"/>
      <c r="C4240" s="5"/>
      <c r="D4240" s="5"/>
      <c r="E4240" s="5"/>
      <c r="F4240" s="5"/>
      <c r="G4240" s="5"/>
    </row>
    <row r="4241" spans="2:7" ht="15.75" x14ac:dyDescent="0.25">
      <c r="B4241" s="5"/>
      <c r="C4241" s="5"/>
      <c r="D4241" s="5"/>
      <c r="E4241" s="5"/>
      <c r="F4241" s="5"/>
      <c r="G4241" s="5"/>
    </row>
    <row r="4242" spans="2:7" ht="15.75" x14ac:dyDescent="0.25">
      <c r="B4242" s="5"/>
      <c r="C4242" s="5"/>
      <c r="D4242" s="5"/>
      <c r="E4242" s="5"/>
      <c r="F4242" s="5"/>
      <c r="G4242" s="5"/>
    </row>
    <row r="4243" spans="2:7" ht="15.75" x14ac:dyDescent="0.25">
      <c r="B4243" s="5"/>
      <c r="C4243" s="5"/>
      <c r="D4243" s="5"/>
      <c r="E4243" s="5"/>
      <c r="F4243" s="5"/>
      <c r="G4243" s="5"/>
    </row>
    <row r="4244" spans="2:7" ht="15.75" x14ac:dyDescent="0.25">
      <c r="B4244" s="5"/>
      <c r="C4244" s="5"/>
      <c r="D4244" s="5"/>
      <c r="E4244" s="5"/>
      <c r="F4244" s="5"/>
      <c r="G4244" s="5"/>
    </row>
    <row r="4245" spans="2:7" ht="15.75" x14ac:dyDescent="0.25">
      <c r="B4245" s="5"/>
      <c r="C4245" s="5"/>
      <c r="D4245" s="5"/>
      <c r="E4245" s="5"/>
      <c r="F4245" s="5"/>
      <c r="G4245" s="5"/>
    </row>
    <row r="4246" spans="2:7" ht="15.75" x14ac:dyDescent="0.25">
      <c r="B4246" s="5"/>
      <c r="C4246" s="5"/>
      <c r="D4246" s="5"/>
      <c r="E4246" s="5"/>
      <c r="F4246" s="5"/>
      <c r="G4246" s="5"/>
    </row>
    <row r="4247" spans="2:7" ht="15.75" x14ac:dyDescent="0.25">
      <c r="B4247" s="5"/>
      <c r="C4247" s="5"/>
      <c r="D4247" s="5"/>
      <c r="E4247" s="5"/>
      <c r="F4247" s="5"/>
      <c r="G4247" s="5"/>
    </row>
    <row r="4248" spans="2:7" ht="15.75" x14ac:dyDescent="0.25">
      <c r="B4248" s="5"/>
      <c r="C4248" s="5"/>
      <c r="D4248" s="5"/>
      <c r="E4248" s="5"/>
      <c r="F4248" s="5"/>
      <c r="G4248" s="5"/>
    </row>
    <row r="4249" spans="2:7" ht="15.75" x14ac:dyDescent="0.25">
      <c r="B4249" s="5"/>
      <c r="C4249" s="5"/>
      <c r="D4249" s="5"/>
      <c r="E4249" s="5"/>
      <c r="F4249" s="5"/>
      <c r="G4249" s="5"/>
    </row>
    <row r="4250" spans="2:7" ht="15.75" x14ac:dyDescent="0.25">
      <c r="B4250" s="5"/>
      <c r="C4250" s="5"/>
      <c r="D4250" s="5"/>
      <c r="E4250" s="5"/>
      <c r="F4250" s="5"/>
      <c r="G4250" s="5"/>
    </row>
    <row r="4251" spans="2:7" ht="15.75" x14ac:dyDescent="0.25">
      <c r="B4251" s="5"/>
      <c r="C4251" s="5"/>
      <c r="D4251" s="5"/>
      <c r="E4251" s="5"/>
      <c r="F4251" s="5"/>
      <c r="G4251" s="5"/>
    </row>
    <row r="4252" spans="2:7" ht="15.75" x14ac:dyDescent="0.25">
      <c r="B4252" s="5"/>
      <c r="C4252" s="5"/>
      <c r="D4252" s="5"/>
      <c r="E4252" s="5"/>
      <c r="F4252" s="5"/>
      <c r="G4252" s="5"/>
    </row>
    <row r="4253" spans="2:7" ht="15.75" x14ac:dyDescent="0.25">
      <c r="B4253" s="5"/>
      <c r="C4253" s="5"/>
      <c r="D4253" s="5"/>
      <c r="E4253" s="5"/>
      <c r="F4253" s="5"/>
      <c r="G4253" s="5"/>
    </row>
    <row r="4254" spans="2:7" ht="15.75" x14ac:dyDescent="0.25">
      <c r="B4254" s="5"/>
      <c r="C4254" s="5"/>
      <c r="D4254" s="5"/>
      <c r="E4254" s="5"/>
      <c r="F4254" s="5"/>
      <c r="G4254" s="5"/>
    </row>
    <row r="4255" spans="2:7" ht="15.75" x14ac:dyDescent="0.25">
      <c r="B4255" s="5"/>
      <c r="C4255" s="5"/>
      <c r="D4255" s="5"/>
      <c r="E4255" s="5"/>
      <c r="F4255" s="5"/>
      <c r="G4255" s="5"/>
    </row>
    <row r="4256" spans="2:7" ht="15.75" x14ac:dyDescent="0.25">
      <c r="B4256" s="5"/>
      <c r="C4256" s="5"/>
      <c r="D4256" s="5"/>
      <c r="E4256" s="5"/>
      <c r="F4256" s="5"/>
      <c r="G4256" s="5"/>
    </row>
    <row r="4257" spans="2:7" ht="15.75" x14ac:dyDescent="0.25">
      <c r="B4257" s="5"/>
      <c r="C4257" s="5"/>
      <c r="D4257" s="5"/>
      <c r="E4257" s="5"/>
      <c r="F4257" s="5"/>
      <c r="G4257" s="5"/>
    </row>
    <row r="4258" spans="2:7" ht="15.75" x14ac:dyDescent="0.25">
      <c r="B4258" s="5"/>
      <c r="C4258" s="5"/>
      <c r="D4258" s="5"/>
      <c r="E4258" s="5"/>
      <c r="F4258" s="5"/>
      <c r="G4258" s="5"/>
    </row>
    <row r="4259" spans="2:7" ht="15.75" x14ac:dyDescent="0.25">
      <c r="B4259" s="5"/>
      <c r="C4259" s="5"/>
      <c r="D4259" s="5"/>
      <c r="E4259" s="5"/>
      <c r="F4259" s="5"/>
      <c r="G4259" s="5"/>
    </row>
    <row r="4260" spans="2:7" ht="15.75" x14ac:dyDescent="0.25">
      <c r="B4260" s="5"/>
      <c r="C4260" s="5"/>
      <c r="D4260" s="5"/>
      <c r="E4260" s="5"/>
      <c r="F4260" s="5"/>
      <c r="G4260" s="5"/>
    </row>
    <row r="4261" spans="2:7" ht="15.75" x14ac:dyDescent="0.25">
      <c r="B4261" s="5"/>
      <c r="C4261" s="5"/>
      <c r="D4261" s="5"/>
      <c r="E4261" s="5"/>
      <c r="F4261" s="5"/>
      <c r="G4261" s="5"/>
    </row>
    <row r="4262" spans="2:7" ht="15.75" x14ac:dyDescent="0.25">
      <c r="B4262" s="5"/>
      <c r="C4262" s="5"/>
      <c r="D4262" s="5"/>
      <c r="E4262" s="5"/>
      <c r="F4262" s="5"/>
      <c r="G4262" s="5"/>
    </row>
    <row r="4263" spans="2:7" ht="15.75" x14ac:dyDescent="0.25">
      <c r="B4263" s="5"/>
      <c r="C4263" s="5"/>
      <c r="D4263" s="5"/>
      <c r="E4263" s="5"/>
      <c r="F4263" s="5"/>
      <c r="G4263" s="5"/>
    </row>
    <row r="4264" spans="2:7" ht="15.75" x14ac:dyDescent="0.25">
      <c r="B4264" s="5"/>
      <c r="C4264" s="5"/>
      <c r="D4264" s="5"/>
      <c r="E4264" s="5"/>
      <c r="F4264" s="5"/>
      <c r="G4264" s="5"/>
    </row>
    <row r="4265" spans="2:7" ht="15.75" x14ac:dyDescent="0.25">
      <c r="B4265" s="5"/>
      <c r="C4265" s="5"/>
      <c r="D4265" s="5"/>
      <c r="E4265" s="5"/>
      <c r="F4265" s="5"/>
      <c r="G4265" s="5"/>
    </row>
    <row r="4266" spans="2:7" ht="15.75" x14ac:dyDescent="0.25">
      <c r="B4266" s="5"/>
      <c r="C4266" s="5"/>
      <c r="D4266" s="5"/>
      <c r="E4266" s="5"/>
      <c r="F4266" s="5"/>
      <c r="G4266" s="5"/>
    </row>
    <row r="4267" spans="2:7" ht="15.75" x14ac:dyDescent="0.25">
      <c r="B4267" s="5"/>
      <c r="C4267" s="5"/>
      <c r="D4267" s="5"/>
      <c r="E4267" s="5"/>
      <c r="F4267" s="5"/>
      <c r="G4267" s="5"/>
    </row>
    <row r="4268" spans="2:7" ht="15.75" x14ac:dyDescent="0.25">
      <c r="B4268" s="5"/>
      <c r="C4268" s="5"/>
      <c r="D4268" s="5"/>
      <c r="E4268" s="5"/>
      <c r="F4268" s="5"/>
      <c r="G4268" s="5"/>
    </row>
    <row r="4269" spans="2:7" ht="15.75" x14ac:dyDescent="0.25">
      <c r="B4269" s="5"/>
      <c r="C4269" s="5"/>
      <c r="D4269" s="5"/>
      <c r="E4269" s="5"/>
      <c r="F4269" s="5"/>
      <c r="G4269" s="5"/>
    </row>
    <row r="4270" spans="2:7" ht="15.75" x14ac:dyDescent="0.25">
      <c r="B4270" s="5"/>
      <c r="C4270" s="5"/>
      <c r="D4270" s="5"/>
      <c r="E4270" s="5"/>
      <c r="F4270" s="5"/>
      <c r="G4270" s="5"/>
    </row>
    <row r="4271" spans="2:7" ht="15.75" x14ac:dyDescent="0.25">
      <c r="B4271" s="5"/>
      <c r="C4271" s="5"/>
      <c r="D4271" s="5"/>
      <c r="E4271" s="5"/>
      <c r="F4271" s="5"/>
      <c r="G4271" s="5"/>
    </row>
    <row r="4272" spans="2:7" ht="15.75" x14ac:dyDescent="0.25">
      <c r="B4272" s="5"/>
      <c r="C4272" s="5"/>
      <c r="D4272" s="5"/>
      <c r="E4272" s="5"/>
      <c r="F4272" s="5"/>
      <c r="G4272" s="5"/>
    </row>
    <row r="4273" spans="2:7" ht="15.75" x14ac:dyDescent="0.25">
      <c r="B4273" s="5"/>
      <c r="C4273" s="5"/>
      <c r="D4273" s="5"/>
      <c r="E4273" s="5"/>
      <c r="F4273" s="5"/>
      <c r="G4273" s="5"/>
    </row>
    <row r="4274" spans="2:7" ht="15.75" x14ac:dyDescent="0.25">
      <c r="B4274" s="5"/>
      <c r="C4274" s="5"/>
      <c r="D4274" s="5"/>
      <c r="E4274" s="5"/>
      <c r="F4274" s="5"/>
      <c r="G4274" s="5"/>
    </row>
    <row r="4275" spans="2:7" ht="15.75" x14ac:dyDescent="0.25">
      <c r="B4275" s="5"/>
      <c r="C4275" s="5"/>
      <c r="D4275" s="5"/>
      <c r="E4275" s="5"/>
      <c r="F4275" s="5"/>
      <c r="G4275" s="5"/>
    </row>
    <row r="4276" spans="2:7" ht="15.75" x14ac:dyDescent="0.25">
      <c r="B4276" s="5"/>
      <c r="C4276" s="5"/>
      <c r="D4276" s="5"/>
      <c r="E4276" s="5"/>
      <c r="F4276" s="5"/>
      <c r="G4276" s="5"/>
    </row>
    <row r="4277" spans="2:7" ht="15.75" x14ac:dyDescent="0.25">
      <c r="B4277" s="5"/>
      <c r="C4277" s="5"/>
      <c r="D4277" s="5"/>
      <c r="E4277" s="5"/>
      <c r="F4277" s="5"/>
      <c r="G4277" s="5"/>
    </row>
    <row r="4278" spans="2:7" ht="15.75" x14ac:dyDescent="0.25">
      <c r="B4278" s="5"/>
      <c r="C4278" s="5"/>
      <c r="D4278" s="5"/>
      <c r="E4278" s="5"/>
      <c r="F4278" s="5"/>
      <c r="G4278" s="5"/>
    </row>
    <row r="4279" spans="2:7" ht="15.75" x14ac:dyDescent="0.25">
      <c r="B4279" s="5"/>
      <c r="C4279" s="5"/>
      <c r="D4279" s="5"/>
      <c r="E4279" s="5"/>
      <c r="F4279" s="5"/>
      <c r="G4279" s="5"/>
    </row>
    <row r="4280" spans="2:7" ht="15.75" x14ac:dyDescent="0.25">
      <c r="B4280" s="5"/>
      <c r="C4280" s="5"/>
      <c r="D4280" s="5"/>
      <c r="E4280" s="5"/>
      <c r="F4280" s="5"/>
      <c r="G4280" s="5"/>
    </row>
    <row r="4281" spans="2:7" ht="15.75" x14ac:dyDescent="0.25">
      <c r="B4281" s="5"/>
      <c r="C4281" s="5"/>
      <c r="D4281" s="5"/>
      <c r="E4281" s="5"/>
      <c r="F4281" s="5"/>
      <c r="G4281" s="5"/>
    </row>
    <row r="4282" spans="2:7" ht="15.75" x14ac:dyDescent="0.25">
      <c r="B4282" s="5"/>
      <c r="C4282" s="5"/>
      <c r="D4282" s="5"/>
      <c r="E4282" s="5"/>
      <c r="F4282" s="5"/>
      <c r="G4282" s="5"/>
    </row>
    <row r="4283" spans="2:7" ht="15.75" x14ac:dyDescent="0.25">
      <c r="B4283" s="5"/>
      <c r="C4283" s="5"/>
      <c r="D4283" s="5"/>
      <c r="E4283" s="5"/>
      <c r="F4283" s="5"/>
      <c r="G4283" s="5"/>
    </row>
    <row r="4284" spans="2:7" ht="15.75" x14ac:dyDescent="0.25">
      <c r="B4284" s="5"/>
      <c r="C4284" s="5"/>
      <c r="D4284" s="5"/>
      <c r="E4284" s="5"/>
      <c r="F4284" s="5"/>
      <c r="G4284" s="5"/>
    </row>
    <row r="4285" spans="2:7" ht="15.75" x14ac:dyDescent="0.25">
      <c r="B4285" s="5"/>
      <c r="C4285" s="5"/>
      <c r="D4285" s="5"/>
      <c r="E4285" s="5"/>
      <c r="F4285" s="5"/>
      <c r="G4285" s="5"/>
    </row>
    <row r="4286" spans="2:7" ht="15.75" x14ac:dyDescent="0.25">
      <c r="B4286" s="5"/>
      <c r="C4286" s="5"/>
      <c r="D4286" s="5"/>
      <c r="E4286" s="5"/>
      <c r="F4286" s="5"/>
      <c r="G4286" s="5"/>
    </row>
    <row r="4287" spans="2:7" ht="15.75" x14ac:dyDescent="0.25">
      <c r="B4287" s="5"/>
      <c r="C4287" s="5"/>
      <c r="D4287" s="5"/>
      <c r="E4287" s="5"/>
      <c r="F4287" s="5"/>
      <c r="G4287" s="5"/>
    </row>
    <row r="4288" spans="2:7" ht="15.75" x14ac:dyDescent="0.25">
      <c r="B4288" s="5"/>
      <c r="C4288" s="5"/>
      <c r="D4288" s="5"/>
      <c r="E4288" s="5"/>
      <c r="F4288" s="5"/>
      <c r="G4288" s="5"/>
    </row>
    <row r="4289" spans="2:7" ht="15.75" x14ac:dyDescent="0.25">
      <c r="B4289" s="5"/>
      <c r="C4289" s="5"/>
      <c r="D4289" s="5"/>
      <c r="E4289" s="5"/>
      <c r="F4289" s="5"/>
      <c r="G4289" s="5"/>
    </row>
    <row r="4290" spans="2:7" ht="15.75" x14ac:dyDescent="0.25">
      <c r="B4290" s="5"/>
      <c r="C4290" s="5"/>
      <c r="D4290" s="5"/>
      <c r="E4290" s="5"/>
      <c r="F4290" s="5"/>
      <c r="G4290" s="5"/>
    </row>
    <row r="4291" spans="2:7" ht="15.75" x14ac:dyDescent="0.25">
      <c r="B4291" s="5"/>
      <c r="C4291" s="5"/>
      <c r="D4291" s="5"/>
      <c r="E4291" s="5"/>
      <c r="F4291" s="5"/>
      <c r="G4291" s="5"/>
    </row>
    <row r="4292" spans="2:7" ht="15.75" x14ac:dyDescent="0.25">
      <c r="B4292" s="5"/>
      <c r="C4292" s="5"/>
      <c r="D4292" s="5"/>
      <c r="E4292" s="5"/>
      <c r="F4292" s="5"/>
      <c r="G4292" s="5"/>
    </row>
    <row r="4293" spans="2:7" ht="15.75" x14ac:dyDescent="0.25">
      <c r="B4293" s="5"/>
      <c r="C4293" s="5"/>
      <c r="D4293" s="5"/>
      <c r="E4293" s="5"/>
      <c r="F4293" s="5"/>
      <c r="G4293" s="5"/>
    </row>
    <row r="4294" spans="2:7" ht="15.75" x14ac:dyDescent="0.25">
      <c r="B4294" s="5"/>
      <c r="C4294" s="5"/>
      <c r="D4294" s="5"/>
      <c r="E4294" s="5"/>
      <c r="F4294" s="5"/>
      <c r="G4294" s="5"/>
    </row>
    <row r="4295" spans="2:7" ht="15.75" x14ac:dyDescent="0.25">
      <c r="B4295" s="5"/>
      <c r="C4295" s="5"/>
      <c r="D4295" s="5"/>
      <c r="E4295" s="5"/>
      <c r="F4295" s="5"/>
      <c r="G4295" s="5"/>
    </row>
    <row r="4296" spans="2:7" ht="15.75" x14ac:dyDescent="0.25">
      <c r="B4296" s="5"/>
      <c r="C4296" s="5"/>
      <c r="D4296" s="5"/>
      <c r="E4296" s="5"/>
      <c r="F4296" s="5"/>
      <c r="G4296" s="5"/>
    </row>
    <row r="4297" spans="2:7" ht="15.75" x14ac:dyDescent="0.25">
      <c r="B4297" s="5"/>
      <c r="C4297" s="5"/>
      <c r="D4297" s="5"/>
      <c r="E4297" s="5"/>
      <c r="F4297" s="5"/>
      <c r="G4297" s="5"/>
    </row>
    <row r="4298" spans="2:7" ht="15.75" x14ac:dyDescent="0.25">
      <c r="B4298" s="5"/>
      <c r="C4298" s="5"/>
      <c r="D4298" s="5"/>
      <c r="E4298" s="5"/>
      <c r="F4298" s="5"/>
      <c r="G4298" s="5"/>
    </row>
    <row r="4299" spans="2:7" ht="15.75" x14ac:dyDescent="0.25">
      <c r="B4299" s="5"/>
      <c r="C4299" s="5"/>
      <c r="D4299" s="5"/>
      <c r="E4299" s="5"/>
      <c r="F4299" s="5"/>
      <c r="G4299" s="5"/>
    </row>
    <row r="4300" spans="2:7" ht="15.75" x14ac:dyDescent="0.25">
      <c r="B4300" s="5"/>
      <c r="C4300" s="5"/>
      <c r="D4300" s="5"/>
      <c r="E4300" s="5"/>
      <c r="F4300" s="5"/>
      <c r="G4300" s="5"/>
    </row>
    <row r="4301" spans="2:7" ht="15.75" x14ac:dyDescent="0.25">
      <c r="B4301" s="5"/>
      <c r="C4301" s="5"/>
      <c r="D4301" s="5"/>
      <c r="E4301" s="5"/>
      <c r="F4301" s="5"/>
      <c r="G4301" s="5"/>
    </row>
    <row r="4302" spans="2:7" ht="15.75" x14ac:dyDescent="0.25">
      <c r="B4302" s="5"/>
      <c r="C4302" s="5"/>
      <c r="D4302" s="5"/>
      <c r="E4302" s="5"/>
      <c r="F4302" s="5"/>
      <c r="G4302" s="5"/>
    </row>
    <row r="4303" spans="2:7" ht="15.75" x14ac:dyDescent="0.25">
      <c r="B4303" s="5"/>
      <c r="C4303" s="5"/>
      <c r="D4303" s="5"/>
      <c r="E4303" s="5"/>
      <c r="F4303" s="5"/>
      <c r="G4303" s="5"/>
    </row>
    <row r="4304" spans="2:7" ht="15.75" x14ac:dyDescent="0.25">
      <c r="B4304" s="5"/>
      <c r="C4304" s="5"/>
      <c r="D4304" s="5"/>
      <c r="E4304" s="5"/>
      <c r="F4304" s="5"/>
      <c r="G4304" s="5"/>
    </row>
    <row r="4305" spans="2:7" ht="15.75" x14ac:dyDescent="0.25">
      <c r="B4305" s="5"/>
      <c r="C4305" s="5"/>
      <c r="D4305" s="5"/>
      <c r="E4305" s="5"/>
      <c r="F4305" s="5"/>
      <c r="G4305" s="5"/>
    </row>
    <row r="4306" spans="2:7" ht="15.75" x14ac:dyDescent="0.25">
      <c r="B4306" s="5"/>
      <c r="C4306" s="5"/>
      <c r="D4306" s="5"/>
      <c r="E4306" s="5"/>
      <c r="F4306" s="5"/>
      <c r="G4306" s="5"/>
    </row>
    <row r="4307" spans="2:7" ht="15.75" x14ac:dyDescent="0.25">
      <c r="B4307" s="5"/>
      <c r="C4307" s="5"/>
      <c r="D4307" s="5"/>
      <c r="E4307" s="5"/>
      <c r="F4307" s="5"/>
      <c r="G4307" s="5"/>
    </row>
    <row r="4308" spans="2:7" ht="15.75" x14ac:dyDescent="0.25">
      <c r="B4308" s="5"/>
      <c r="C4308" s="5"/>
      <c r="D4308" s="5"/>
      <c r="E4308" s="5"/>
      <c r="F4308" s="5"/>
      <c r="G4308" s="5"/>
    </row>
    <row r="4309" spans="2:7" ht="15.75" x14ac:dyDescent="0.25">
      <c r="B4309" s="5"/>
      <c r="C4309" s="5"/>
      <c r="D4309" s="5"/>
      <c r="E4309" s="5"/>
      <c r="F4309" s="5"/>
      <c r="G4309" s="5"/>
    </row>
    <row r="4310" spans="2:7" ht="15.75" x14ac:dyDescent="0.25">
      <c r="B4310" s="5"/>
      <c r="C4310" s="5"/>
      <c r="D4310" s="5"/>
      <c r="E4310" s="5"/>
      <c r="F4310" s="5"/>
      <c r="G4310" s="5"/>
    </row>
    <row r="4311" spans="2:7" ht="15.75" x14ac:dyDescent="0.25">
      <c r="B4311" s="5"/>
      <c r="C4311" s="5"/>
      <c r="D4311" s="5"/>
      <c r="E4311" s="5"/>
      <c r="F4311" s="5"/>
      <c r="G4311" s="5"/>
    </row>
    <row r="4312" spans="2:7" ht="15.75" x14ac:dyDescent="0.25">
      <c r="B4312" s="5"/>
      <c r="C4312" s="5"/>
      <c r="D4312" s="5"/>
      <c r="E4312" s="5"/>
      <c r="F4312" s="5"/>
      <c r="G4312" s="5"/>
    </row>
    <row r="4313" spans="2:7" ht="15.75" x14ac:dyDescent="0.25">
      <c r="B4313" s="5"/>
      <c r="C4313" s="5"/>
      <c r="D4313" s="5"/>
      <c r="E4313" s="5"/>
      <c r="F4313" s="5"/>
      <c r="G4313" s="5"/>
    </row>
    <row r="4314" spans="2:7" ht="15.75" x14ac:dyDescent="0.25">
      <c r="B4314" s="5"/>
      <c r="C4314" s="5"/>
      <c r="D4314" s="5"/>
      <c r="E4314" s="5"/>
      <c r="F4314" s="5"/>
      <c r="G4314" s="5"/>
    </row>
    <row r="4315" spans="2:7" ht="15.75" x14ac:dyDescent="0.25">
      <c r="B4315" s="5"/>
      <c r="C4315" s="5"/>
      <c r="D4315" s="5"/>
      <c r="E4315" s="5"/>
      <c r="F4315" s="5"/>
      <c r="G4315" s="5"/>
    </row>
    <row r="4316" spans="2:7" ht="15.75" x14ac:dyDescent="0.25">
      <c r="B4316" s="5"/>
      <c r="C4316" s="5"/>
      <c r="D4316" s="5"/>
      <c r="E4316" s="5"/>
      <c r="F4316" s="5"/>
      <c r="G4316" s="5"/>
    </row>
    <row r="4317" spans="2:7" ht="15.75" x14ac:dyDescent="0.25">
      <c r="B4317" s="5"/>
      <c r="C4317" s="5"/>
      <c r="D4317" s="5"/>
      <c r="E4317" s="5"/>
      <c r="F4317" s="5"/>
      <c r="G4317" s="5"/>
    </row>
    <row r="4318" spans="2:7" ht="15.75" x14ac:dyDescent="0.25">
      <c r="B4318" s="5"/>
      <c r="C4318" s="5"/>
      <c r="D4318" s="5"/>
      <c r="E4318" s="5"/>
      <c r="F4318" s="5"/>
      <c r="G4318" s="5"/>
    </row>
    <row r="4319" spans="2:7" ht="15.75" x14ac:dyDescent="0.25">
      <c r="B4319" s="5"/>
      <c r="C4319" s="5"/>
      <c r="D4319" s="5"/>
      <c r="E4319" s="5"/>
      <c r="F4319" s="5"/>
      <c r="G4319" s="5"/>
    </row>
    <row r="4320" spans="2:7" ht="15.75" x14ac:dyDescent="0.25">
      <c r="B4320" s="5"/>
      <c r="C4320" s="5"/>
      <c r="D4320" s="5"/>
      <c r="E4320" s="5"/>
      <c r="F4320" s="5"/>
      <c r="G4320" s="5"/>
    </row>
    <row r="4321" spans="2:7" ht="15.75" x14ac:dyDescent="0.25">
      <c r="B4321" s="5"/>
      <c r="C4321" s="5"/>
      <c r="D4321" s="5"/>
      <c r="E4321" s="5"/>
      <c r="F4321" s="5"/>
      <c r="G4321" s="5"/>
    </row>
    <row r="4322" spans="2:7" ht="15.75" x14ac:dyDescent="0.25">
      <c r="B4322" s="5"/>
      <c r="C4322" s="5"/>
      <c r="D4322" s="5"/>
      <c r="E4322" s="5"/>
      <c r="F4322" s="5"/>
      <c r="G4322" s="5"/>
    </row>
    <row r="4323" spans="2:7" ht="15.75" x14ac:dyDescent="0.25">
      <c r="B4323" s="5"/>
      <c r="C4323" s="5"/>
      <c r="D4323" s="5"/>
      <c r="E4323" s="5"/>
      <c r="F4323" s="5"/>
      <c r="G4323" s="5"/>
    </row>
    <row r="4324" spans="2:7" ht="15.75" x14ac:dyDescent="0.25">
      <c r="B4324" s="5"/>
      <c r="C4324" s="5"/>
      <c r="D4324" s="5"/>
      <c r="E4324" s="5"/>
      <c r="F4324" s="5"/>
      <c r="G4324" s="5"/>
    </row>
    <row r="4325" spans="2:7" ht="15.75" x14ac:dyDescent="0.25">
      <c r="B4325" s="5"/>
      <c r="C4325" s="5"/>
      <c r="D4325" s="5"/>
      <c r="E4325" s="5"/>
      <c r="F4325" s="5"/>
      <c r="G4325" s="5"/>
    </row>
    <row r="4326" spans="2:7" ht="15.75" x14ac:dyDescent="0.25">
      <c r="B4326" s="5"/>
      <c r="C4326" s="5"/>
      <c r="D4326" s="5"/>
      <c r="E4326" s="5"/>
      <c r="F4326" s="5"/>
      <c r="G4326" s="5"/>
    </row>
    <row r="4327" spans="2:7" ht="15.75" x14ac:dyDescent="0.25">
      <c r="B4327" s="5"/>
      <c r="C4327" s="5"/>
      <c r="D4327" s="5"/>
      <c r="E4327" s="5"/>
      <c r="F4327" s="5"/>
      <c r="G4327" s="5"/>
    </row>
    <row r="4328" spans="2:7" ht="15.75" x14ac:dyDescent="0.25">
      <c r="B4328" s="5"/>
      <c r="C4328" s="5"/>
      <c r="D4328" s="5"/>
      <c r="E4328" s="5"/>
      <c r="F4328" s="5"/>
      <c r="G4328" s="5"/>
    </row>
    <row r="4329" spans="2:7" ht="15.75" x14ac:dyDescent="0.25">
      <c r="B4329" s="5"/>
      <c r="C4329" s="5"/>
      <c r="D4329" s="5"/>
      <c r="E4329" s="5"/>
      <c r="F4329" s="5"/>
      <c r="G4329" s="5"/>
    </row>
    <row r="4330" spans="2:7" ht="15.75" x14ac:dyDescent="0.25">
      <c r="B4330" s="5"/>
      <c r="C4330" s="5"/>
      <c r="D4330" s="5"/>
      <c r="E4330" s="5"/>
      <c r="F4330" s="5"/>
      <c r="G4330" s="5"/>
    </row>
    <row r="4331" spans="2:7" ht="15.75" x14ac:dyDescent="0.25">
      <c r="B4331" s="5"/>
      <c r="C4331" s="5"/>
      <c r="D4331" s="5"/>
      <c r="E4331" s="5"/>
      <c r="F4331" s="5"/>
      <c r="G4331" s="5"/>
    </row>
    <row r="4332" spans="2:7" ht="15.75" x14ac:dyDescent="0.25">
      <c r="B4332" s="5"/>
      <c r="C4332" s="5"/>
      <c r="D4332" s="5"/>
      <c r="E4332" s="5"/>
      <c r="F4332" s="5"/>
      <c r="G4332" s="5"/>
    </row>
    <row r="4333" spans="2:7" ht="15.75" x14ac:dyDescent="0.25">
      <c r="B4333" s="5"/>
      <c r="C4333" s="5"/>
      <c r="D4333" s="5"/>
      <c r="E4333" s="5"/>
      <c r="F4333" s="5"/>
      <c r="G4333" s="5"/>
    </row>
    <row r="4334" spans="2:7" ht="15.75" x14ac:dyDescent="0.25">
      <c r="B4334" s="5"/>
      <c r="C4334" s="5"/>
      <c r="D4334" s="5"/>
      <c r="E4334" s="5"/>
      <c r="F4334" s="5"/>
      <c r="G4334" s="5"/>
    </row>
    <row r="4335" spans="2:7" ht="15.75" x14ac:dyDescent="0.25">
      <c r="B4335" s="5"/>
      <c r="C4335" s="5"/>
      <c r="D4335" s="5"/>
      <c r="E4335" s="5"/>
      <c r="F4335" s="5"/>
      <c r="G4335" s="5"/>
    </row>
    <row r="4336" spans="2:7" ht="15.75" x14ac:dyDescent="0.25">
      <c r="B4336" s="5"/>
      <c r="C4336" s="5"/>
      <c r="D4336" s="5"/>
      <c r="E4336" s="5"/>
      <c r="F4336" s="5"/>
      <c r="G4336" s="5"/>
    </row>
    <row r="4337" spans="2:7" ht="15.75" x14ac:dyDescent="0.25">
      <c r="B4337" s="5"/>
      <c r="C4337" s="5"/>
      <c r="D4337" s="5"/>
      <c r="E4337" s="5"/>
      <c r="F4337" s="5"/>
      <c r="G4337" s="5"/>
    </row>
    <row r="4338" spans="2:7" ht="15.75" x14ac:dyDescent="0.25">
      <c r="B4338" s="5"/>
      <c r="C4338" s="5"/>
      <c r="D4338" s="5"/>
      <c r="E4338" s="5"/>
      <c r="F4338" s="5"/>
      <c r="G4338" s="5"/>
    </row>
    <row r="4339" spans="2:7" ht="15.75" x14ac:dyDescent="0.25">
      <c r="B4339" s="5"/>
      <c r="C4339" s="5"/>
      <c r="D4339" s="5"/>
      <c r="E4339" s="5"/>
      <c r="F4339" s="5"/>
      <c r="G4339" s="5"/>
    </row>
    <row r="4340" spans="2:7" ht="15.75" x14ac:dyDescent="0.25">
      <c r="B4340" s="5"/>
      <c r="C4340" s="5"/>
      <c r="D4340" s="5"/>
      <c r="E4340" s="5"/>
      <c r="F4340" s="5"/>
      <c r="G4340" s="5"/>
    </row>
    <row r="4341" spans="2:7" ht="15.75" x14ac:dyDescent="0.25">
      <c r="B4341" s="5"/>
      <c r="C4341" s="5"/>
      <c r="D4341" s="5"/>
      <c r="E4341" s="5"/>
      <c r="F4341" s="5"/>
      <c r="G4341" s="5"/>
    </row>
    <row r="4342" spans="2:7" ht="15.75" x14ac:dyDescent="0.25">
      <c r="B4342" s="5"/>
      <c r="C4342" s="5"/>
      <c r="D4342" s="5"/>
      <c r="E4342" s="5"/>
      <c r="F4342" s="5"/>
      <c r="G4342" s="5"/>
    </row>
    <row r="4343" spans="2:7" ht="15.75" x14ac:dyDescent="0.25">
      <c r="B4343" s="5"/>
      <c r="C4343" s="5"/>
      <c r="D4343" s="5"/>
      <c r="E4343" s="5"/>
      <c r="F4343" s="5"/>
      <c r="G4343" s="5"/>
    </row>
    <row r="4344" spans="2:7" ht="15.75" x14ac:dyDescent="0.25">
      <c r="B4344" s="5"/>
      <c r="C4344" s="5"/>
      <c r="D4344" s="5"/>
      <c r="E4344" s="5"/>
      <c r="F4344" s="5"/>
      <c r="G4344" s="5"/>
    </row>
    <row r="4345" spans="2:7" ht="15.75" x14ac:dyDescent="0.25">
      <c r="B4345" s="5"/>
      <c r="C4345" s="5"/>
      <c r="D4345" s="5"/>
      <c r="E4345" s="5"/>
      <c r="F4345" s="5"/>
      <c r="G4345" s="5"/>
    </row>
    <row r="4346" spans="2:7" ht="15.75" x14ac:dyDescent="0.25">
      <c r="B4346" s="5"/>
      <c r="C4346" s="5"/>
      <c r="D4346" s="5"/>
      <c r="E4346" s="5"/>
      <c r="F4346" s="5"/>
      <c r="G4346" s="5"/>
    </row>
    <row r="4347" spans="2:7" ht="15.75" x14ac:dyDescent="0.25">
      <c r="B4347" s="5"/>
      <c r="C4347" s="5"/>
      <c r="D4347" s="5"/>
      <c r="E4347" s="5"/>
      <c r="F4347" s="5"/>
      <c r="G4347" s="5"/>
    </row>
    <row r="4348" spans="2:7" ht="15.75" x14ac:dyDescent="0.25">
      <c r="B4348" s="5"/>
      <c r="C4348" s="5"/>
      <c r="D4348" s="5"/>
      <c r="E4348" s="5"/>
      <c r="F4348" s="5"/>
      <c r="G4348" s="5"/>
    </row>
    <row r="4349" spans="2:7" ht="15.75" x14ac:dyDescent="0.25">
      <c r="B4349" s="5"/>
      <c r="C4349" s="5"/>
      <c r="D4349" s="5"/>
      <c r="E4349" s="5"/>
      <c r="F4349" s="5"/>
      <c r="G4349" s="5"/>
    </row>
    <row r="4350" spans="2:7" ht="15.75" x14ac:dyDescent="0.25">
      <c r="B4350" s="5"/>
      <c r="C4350" s="5"/>
      <c r="D4350" s="5"/>
      <c r="E4350" s="5"/>
      <c r="F4350" s="5"/>
      <c r="G4350" s="5"/>
    </row>
    <row r="4351" spans="2:7" ht="15.75" x14ac:dyDescent="0.25">
      <c r="B4351" s="5"/>
      <c r="C4351" s="5"/>
      <c r="D4351" s="5"/>
      <c r="E4351" s="5"/>
      <c r="F4351" s="5"/>
      <c r="G4351" s="5"/>
    </row>
    <row r="4352" spans="2:7" ht="15.75" x14ac:dyDescent="0.25">
      <c r="B4352" s="5"/>
      <c r="C4352" s="5"/>
      <c r="D4352" s="5"/>
      <c r="E4352" s="5"/>
      <c r="F4352" s="5"/>
      <c r="G4352" s="5"/>
    </row>
    <row r="4353" spans="2:7" ht="15.75" x14ac:dyDescent="0.25">
      <c r="B4353" s="5"/>
      <c r="C4353" s="5"/>
      <c r="D4353" s="5"/>
      <c r="E4353" s="5"/>
      <c r="F4353" s="5"/>
      <c r="G4353" s="5"/>
    </row>
    <row r="4354" spans="2:7" ht="15.75" x14ac:dyDescent="0.25">
      <c r="B4354" s="5"/>
      <c r="C4354" s="5"/>
      <c r="D4354" s="5"/>
      <c r="E4354" s="5"/>
      <c r="F4354" s="5"/>
      <c r="G4354" s="5"/>
    </row>
    <row r="4355" spans="2:7" ht="15.75" x14ac:dyDescent="0.25">
      <c r="B4355" s="5"/>
      <c r="C4355" s="5"/>
      <c r="D4355" s="5"/>
      <c r="E4355" s="5"/>
      <c r="F4355" s="5"/>
      <c r="G4355" s="5"/>
    </row>
    <row r="4356" spans="2:7" ht="15.75" x14ac:dyDescent="0.25">
      <c r="B4356" s="5"/>
      <c r="C4356" s="5"/>
      <c r="D4356" s="5"/>
      <c r="E4356" s="5"/>
      <c r="F4356" s="5"/>
      <c r="G4356" s="5"/>
    </row>
    <row r="4357" spans="2:7" ht="15.75" x14ac:dyDescent="0.25">
      <c r="B4357" s="5"/>
      <c r="C4357" s="5"/>
      <c r="D4357" s="5"/>
      <c r="E4357" s="5"/>
      <c r="F4357" s="5"/>
      <c r="G4357" s="5"/>
    </row>
    <row r="4358" spans="2:7" ht="15.75" x14ac:dyDescent="0.25">
      <c r="B4358" s="5"/>
      <c r="C4358" s="5"/>
      <c r="D4358" s="5"/>
      <c r="E4358" s="5"/>
      <c r="F4358" s="5"/>
      <c r="G4358" s="5"/>
    </row>
    <row r="4359" spans="2:7" ht="15.75" x14ac:dyDescent="0.25">
      <c r="B4359" s="5"/>
      <c r="C4359" s="5"/>
      <c r="D4359" s="5"/>
      <c r="E4359" s="5"/>
      <c r="F4359" s="5"/>
      <c r="G4359" s="5"/>
    </row>
    <row r="4360" spans="2:7" ht="15.75" x14ac:dyDescent="0.25">
      <c r="B4360" s="5"/>
      <c r="C4360" s="5"/>
      <c r="D4360" s="5"/>
      <c r="E4360" s="5"/>
      <c r="F4360" s="5"/>
      <c r="G4360" s="5"/>
    </row>
    <row r="4361" spans="2:7" ht="15.75" x14ac:dyDescent="0.25">
      <c r="B4361" s="5"/>
      <c r="C4361" s="5"/>
      <c r="D4361" s="5"/>
      <c r="E4361" s="5"/>
      <c r="F4361" s="5"/>
      <c r="G4361" s="5"/>
    </row>
    <row r="4362" spans="2:7" ht="15.75" x14ac:dyDescent="0.25">
      <c r="B4362" s="5"/>
      <c r="C4362" s="5"/>
      <c r="D4362" s="5"/>
      <c r="E4362" s="5"/>
      <c r="F4362" s="5"/>
      <c r="G4362" s="5"/>
    </row>
    <row r="4363" spans="2:7" ht="15.75" x14ac:dyDescent="0.25">
      <c r="B4363" s="5"/>
      <c r="C4363" s="5"/>
      <c r="D4363" s="5"/>
      <c r="E4363" s="5"/>
      <c r="F4363" s="5"/>
      <c r="G4363" s="5"/>
    </row>
    <row r="4364" spans="2:7" ht="15.75" x14ac:dyDescent="0.25">
      <c r="B4364" s="5"/>
      <c r="C4364" s="5"/>
      <c r="D4364" s="5"/>
      <c r="E4364" s="5"/>
      <c r="F4364" s="5"/>
      <c r="G4364" s="5"/>
    </row>
    <row r="4365" spans="2:7" ht="15.75" x14ac:dyDescent="0.25">
      <c r="B4365" s="5"/>
      <c r="C4365" s="5"/>
      <c r="D4365" s="5"/>
      <c r="E4365" s="5"/>
      <c r="F4365" s="5"/>
      <c r="G4365" s="5"/>
    </row>
    <row r="4366" spans="2:7" ht="15.75" x14ac:dyDescent="0.25">
      <c r="B4366" s="5"/>
      <c r="C4366" s="5"/>
      <c r="D4366" s="5"/>
      <c r="E4366" s="5"/>
      <c r="F4366" s="5"/>
      <c r="G4366" s="5"/>
    </row>
    <row r="4367" spans="2:7" ht="15.75" x14ac:dyDescent="0.25">
      <c r="B4367" s="5"/>
      <c r="C4367" s="5"/>
      <c r="D4367" s="5"/>
      <c r="E4367" s="5"/>
      <c r="F4367" s="5"/>
      <c r="G4367" s="5"/>
    </row>
    <row r="4368" spans="2:7" ht="15.75" x14ac:dyDescent="0.25">
      <c r="B4368" s="5"/>
      <c r="C4368" s="5"/>
      <c r="D4368" s="5"/>
      <c r="E4368" s="5"/>
      <c r="F4368" s="5"/>
      <c r="G4368" s="5"/>
    </row>
    <row r="4369" spans="2:7" ht="15.75" x14ac:dyDescent="0.25">
      <c r="B4369" s="5"/>
      <c r="C4369" s="5"/>
      <c r="D4369" s="5"/>
      <c r="E4369" s="5"/>
      <c r="F4369" s="5"/>
      <c r="G4369" s="5"/>
    </row>
    <row r="4370" spans="2:7" ht="15.75" x14ac:dyDescent="0.25">
      <c r="B4370" s="5"/>
      <c r="C4370" s="5"/>
      <c r="D4370" s="5"/>
      <c r="E4370" s="5"/>
      <c r="F4370" s="5"/>
      <c r="G4370" s="5"/>
    </row>
    <row r="4371" spans="2:7" ht="15.75" x14ac:dyDescent="0.25">
      <c r="B4371" s="5"/>
      <c r="C4371" s="5"/>
      <c r="D4371" s="5"/>
      <c r="E4371" s="5"/>
      <c r="F4371" s="5"/>
      <c r="G4371" s="5"/>
    </row>
    <row r="4372" spans="2:7" ht="15.75" x14ac:dyDescent="0.25">
      <c r="B4372" s="5"/>
      <c r="C4372" s="5"/>
      <c r="D4372" s="5"/>
      <c r="E4372" s="5"/>
      <c r="F4372" s="5"/>
      <c r="G4372" s="5"/>
    </row>
    <row r="4373" spans="2:7" ht="15.75" x14ac:dyDescent="0.25">
      <c r="B4373" s="5"/>
      <c r="C4373" s="5"/>
      <c r="D4373" s="5"/>
      <c r="E4373" s="5"/>
      <c r="F4373" s="5"/>
      <c r="G4373" s="5"/>
    </row>
    <row r="4374" spans="2:7" ht="15.75" x14ac:dyDescent="0.25">
      <c r="B4374" s="5"/>
      <c r="C4374" s="5"/>
      <c r="D4374" s="5"/>
      <c r="E4374" s="5"/>
      <c r="F4374" s="5"/>
      <c r="G4374" s="5"/>
    </row>
    <row r="4375" spans="2:7" ht="15.75" x14ac:dyDescent="0.25">
      <c r="B4375" s="5"/>
      <c r="C4375" s="5"/>
      <c r="D4375" s="5"/>
      <c r="E4375" s="5"/>
      <c r="F4375" s="5"/>
      <c r="G4375" s="5"/>
    </row>
    <row r="4376" spans="2:7" ht="15.75" x14ac:dyDescent="0.25">
      <c r="B4376" s="5"/>
      <c r="C4376" s="5"/>
      <c r="D4376" s="5"/>
      <c r="E4376" s="5"/>
      <c r="F4376" s="5"/>
      <c r="G4376" s="5"/>
    </row>
    <row r="4377" spans="2:7" ht="15.75" x14ac:dyDescent="0.25">
      <c r="B4377" s="5"/>
      <c r="C4377" s="5"/>
      <c r="D4377" s="5"/>
      <c r="E4377" s="5"/>
      <c r="F4377" s="5"/>
      <c r="G4377" s="5"/>
    </row>
    <row r="4378" spans="2:7" ht="15.75" x14ac:dyDescent="0.25">
      <c r="B4378" s="5"/>
      <c r="C4378" s="5"/>
      <c r="D4378" s="5"/>
      <c r="E4378" s="5"/>
      <c r="F4378" s="5"/>
      <c r="G4378" s="5"/>
    </row>
    <row r="4379" spans="2:7" ht="15.75" x14ac:dyDescent="0.25">
      <c r="B4379" s="5"/>
      <c r="C4379" s="5"/>
      <c r="D4379" s="5"/>
      <c r="E4379" s="5"/>
      <c r="F4379" s="5"/>
      <c r="G4379" s="5"/>
    </row>
    <row r="4380" spans="2:7" ht="15.75" x14ac:dyDescent="0.25">
      <c r="B4380" s="5"/>
      <c r="C4380" s="5"/>
      <c r="D4380" s="5"/>
      <c r="E4380" s="5"/>
      <c r="F4380" s="5"/>
      <c r="G4380" s="5"/>
    </row>
    <row r="4381" spans="2:7" ht="15.75" x14ac:dyDescent="0.25">
      <c r="B4381" s="5"/>
      <c r="C4381" s="5"/>
      <c r="D4381" s="5"/>
      <c r="E4381" s="5"/>
      <c r="F4381" s="5"/>
      <c r="G4381" s="5"/>
    </row>
    <row r="4382" spans="2:7" ht="15.75" x14ac:dyDescent="0.25">
      <c r="B4382" s="5"/>
      <c r="C4382" s="5"/>
      <c r="D4382" s="5"/>
      <c r="E4382" s="5"/>
      <c r="F4382" s="5"/>
      <c r="G4382" s="5"/>
    </row>
    <row r="4383" spans="2:7" ht="15.75" x14ac:dyDescent="0.25">
      <c r="B4383" s="5"/>
      <c r="C4383" s="5"/>
      <c r="D4383" s="5"/>
      <c r="E4383" s="5"/>
      <c r="F4383" s="5"/>
      <c r="G4383" s="5"/>
    </row>
    <row r="4384" spans="2:7" ht="15.75" x14ac:dyDescent="0.25">
      <c r="B4384" s="5"/>
      <c r="C4384" s="5"/>
      <c r="D4384" s="5"/>
      <c r="E4384" s="5"/>
      <c r="F4384" s="5"/>
      <c r="G4384" s="5"/>
    </row>
    <row r="4385" spans="2:7" ht="15.75" x14ac:dyDescent="0.25">
      <c r="B4385" s="5"/>
      <c r="C4385" s="5"/>
      <c r="D4385" s="5"/>
      <c r="E4385" s="5"/>
      <c r="F4385" s="5"/>
      <c r="G4385" s="5"/>
    </row>
    <row r="4386" spans="2:7" ht="15.75" x14ac:dyDescent="0.25">
      <c r="B4386" s="5"/>
      <c r="C4386" s="5"/>
      <c r="D4386" s="5"/>
      <c r="E4386" s="5"/>
      <c r="F4386" s="5"/>
      <c r="G4386" s="5"/>
    </row>
    <row r="4387" spans="2:7" ht="15.75" x14ac:dyDescent="0.25">
      <c r="B4387" s="5"/>
      <c r="C4387" s="5"/>
      <c r="D4387" s="5"/>
      <c r="E4387" s="5"/>
      <c r="F4387" s="5"/>
      <c r="G4387" s="5"/>
    </row>
    <row r="4388" spans="2:7" ht="15.75" x14ac:dyDescent="0.25">
      <c r="B4388" s="5"/>
      <c r="C4388" s="5"/>
      <c r="D4388" s="5"/>
      <c r="E4388" s="5"/>
      <c r="F4388" s="5"/>
      <c r="G4388" s="5"/>
    </row>
    <row r="4389" spans="2:7" ht="15.75" x14ac:dyDescent="0.25">
      <c r="B4389" s="5"/>
      <c r="C4389" s="5"/>
      <c r="D4389" s="5"/>
      <c r="E4389" s="5"/>
      <c r="F4389" s="5"/>
      <c r="G4389" s="5"/>
    </row>
    <row r="4390" spans="2:7" ht="15.75" x14ac:dyDescent="0.25">
      <c r="B4390" s="5"/>
      <c r="C4390" s="5"/>
      <c r="D4390" s="5"/>
      <c r="E4390" s="5"/>
      <c r="F4390" s="5"/>
      <c r="G4390" s="5"/>
    </row>
    <row r="4391" spans="2:7" ht="15.75" x14ac:dyDescent="0.25">
      <c r="B4391" s="5"/>
      <c r="C4391" s="5"/>
      <c r="D4391" s="5"/>
      <c r="E4391" s="5"/>
      <c r="F4391" s="5"/>
      <c r="G4391" s="5"/>
    </row>
    <row r="4392" spans="2:7" ht="15.75" x14ac:dyDescent="0.25">
      <c r="B4392" s="5"/>
      <c r="C4392" s="5"/>
      <c r="D4392" s="5"/>
      <c r="E4392" s="5"/>
      <c r="F4392" s="5"/>
      <c r="G4392" s="5"/>
    </row>
    <row r="4393" spans="2:7" ht="15.75" x14ac:dyDescent="0.25">
      <c r="B4393" s="5"/>
      <c r="C4393" s="5"/>
      <c r="D4393" s="5"/>
      <c r="E4393" s="5"/>
      <c r="F4393" s="5"/>
      <c r="G4393" s="5"/>
    </row>
    <row r="4394" spans="2:7" ht="15.75" x14ac:dyDescent="0.25">
      <c r="B4394" s="5"/>
      <c r="C4394" s="5"/>
      <c r="D4394" s="5"/>
      <c r="E4394" s="5"/>
      <c r="F4394" s="5"/>
      <c r="G4394" s="5"/>
    </row>
    <row r="4395" spans="2:7" ht="15.75" x14ac:dyDescent="0.25">
      <c r="B4395" s="5"/>
      <c r="C4395" s="5"/>
      <c r="D4395" s="5"/>
      <c r="E4395" s="5"/>
      <c r="F4395" s="5"/>
      <c r="G4395" s="5"/>
    </row>
    <row r="4396" spans="2:7" ht="15.75" x14ac:dyDescent="0.25">
      <c r="B4396" s="5"/>
      <c r="C4396" s="5"/>
      <c r="D4396" s="5"/>
      <c r="E4396" s="5"/>
      <c r="F4396" s="5"/>
      <c r="G4396" s="5"/>
    </row>
    <row r="4397" spans="2:7" ht="15.75" x14ac:dyDescent="0.25">
      <c r="B4397" s="5"/>
      <c r="C4397" s="5"/>
      <c r="D4397" s="5"/>
      <c r="E4397" s="5"/>
      <c r="F4397" s="5"/>
      <c r="G4397" s="5"/>
    </row>
    <row r="4398" spans="2:7" ht="15.75" x14ac:dyDescent="0.25">
      <c r="B4398" s="5"/>
      <c r="C4398" s="5"/>
      <c r="D4398" s="5"/>
      <c r="E4398" s="5"/>
      <c r="F4398" s="5"/>
      <c r="G4398" s="5"/>
    </row>
    <row r="4399" spans="2:7" ht="15.75" x14ac:dyDescent="0.25">
      <c r="B4399" s="5"/>
      <c r="C4399" s="5"/>
      <c r="D4399" s="5"/>
      <c r="E4399" s="5"/>
      <c r="F4399" s="5"/>
      <c r="G4399" s="5"/>
    </row>
    <row r="4400" spans="2:7" ht="15.75" x14ac:dyDescent="0.25">
      <c r="B4400" s="5"/>
      <c r="C4400" s="5"/>
      <c r="D4400" s="5"/>
      <c r="E4400" s="5"/>
      <c r="F4400" s="5"/>
      <c r="G4400" s="5"/>
    </row>
    <row r="4401" spans="2:7" ht="15.75" x14ac:dyDescent="0.25">
      <c r="B4401" s="5"/>
      <c r="C4401" s="5"/>
      <c r="D4401" s="5"/>
      <c r="E4401" s="5"/>
      <c r="F4401" s="5"/>
      <c r="G4401" s="5"/>
    </row>
    <row r="4402" spans="2:7" ht="15.75" x14ac:dyDescent="0.25">
      <c r="B4402" s="5"/>
      <c r="C4402" s="5"/>
      <c r="D4402" s="5"/>
      <c r="E4402" s="5"/>
      <c r="F4402" s="5"/>
      <c r="G4402" s="5"/>
    </row>
    <row r="4403" spans="2:7" ht="15.75" x14ac:dyDescent="0.25">
      <c r="B4403" s="5"/>
      <c r="C4403" s="5"/>
      <c r="D4403" s="5"/>
      <c r="E4403" s="5"/>
      <c r="F4403" s="5"/>
      <c r="G4403" s="5"/>
    </row>
    <row r="4404" spans="2:7" ht="15.75" x14ac:dyDescent="0.25">
      <c r="B4404" s="5"/>
      <c r="C4404" s="5"/>
      <c r="D4404" s="5"/>
      <c r="E4404" s="5"/>
      <c r="F4404" s="5"/>
      <c r="G4404" s="5"/>
    </row>
    <row r="4405" spans="2:7" ht="15.75" x14ac:dyDescent="0.25">
      <c r="B4405" s="5"/>
      <c r="C4405" s="5"/>
      <c r="D4405" s="5"/>
      <c r="E4405" s="5"/>
      <c r="F4405" s="5"/>
      <c r="G4405" s="5"/>
    </row>
    <row r="4406" spans="2:7" ht="15.75" x14ac:dyDescent="0.25">
      <c r="B4406" s="5"/>
      <c r="C4406" s="5"/>
      <c r="D4406" s="5"/>
      <c r="E4406" s="5"/>
      <c r="F4406" s="5"/>
      <c r="G4406" s="5"/>
    </row>
    <row r="4407" spans="2:7" ht="15.75" x14ac:dyDescent="0.25">
      <c r="B4407" s="5"/>
      <c r="C4407" s="5"/>
      <c r="D4407" s="5"/>
      <c r="E4407" s="5"/>
      <c r="F4407" s="5"/>
      <c r="G4407" s="5"/>
    </row>
    <row r="4408" spans="2:7" ht="15.75" x14ac:dyDescent="0.25">
      <c r="B4408" s="5"/>
      <c r="C4408" s="5"/>
      <c r="D4408" s="5"/>
      <c r="E4408" s="5"/>
      <c r="F4408" s="5"/>
      <c r="G4408" s="5"/>
    </row>
    <row r="4409" spans="2:7" ht="15.75" x14ac:dyDescent="0.25">
      <c r="B4409" s="5"/>
      <c r="C4409" s="5"/>
      <c r="D4409" s="5"/>
      <c r="E4409" s="5"/>
      <c r="F4409" s="5"/>
      <c r="G4409" s="5"/>
    </row>
    <row r="4410" spans="2:7" ht="15.75" x14ac:dyDescent="0.25">
      <c r="B4410" s="5"/>
      <c r="C4410" s="5"/>
      <c r="D4410" s="5"/>
      <c r="E4410" s="5"/>
      <c r="F4410" s="5"/>
      <c r="G4410" s="5"/>
    </row>
    <row r="4411" spans="2:7" ht="15.75" x14ac:dyDescent="0.25">
      <c r="B4411" s="5"/>
      <c r="C4411" s="5"/>
      <c r="D4411" s="5"/>
      <c r="E4411" s="5"/>
      <c r="F4411" s="5"/>
      <c r="G4411" s="5"/>
    </row>
    <row r="4412" spans="2:7" ht="15.75" x14ac:dyDescent="0.25">
      <c r="B4412" s="5"/>
      <c r="C4412" s="5"/>
      <c r="D4412" s="5"/>
      <c r="E4412" s="5"/>
      <c r="F4412" s="5"/>
      <c r="G4412" s="5"/>
    </row>
    <row r="4413" spans="2:7" ht="15.75" x14ac:dyDescent="0.25">
      <c r="B4413" s="5"/>
      <c r="C4413" s="5"/>
      <c r="D4413" s="5"/>
      <c r="E4413" s="5"/>
      <c r="F4413" s="5"/>
      <c r="G4413" s="5"/>
    </row>
    <row r="4414" spans="2:7" ht="15.75" x14ac:dyDescent="0.25">
      <c r="B4414" s="5"/>
      <c r="C4414" s="5"/>
      <c r="D4414" s="5"/>
      <c r="E4414" s="5"/>
      <c r="F4414" s="5"/>
      <c r="G4414" s="5"/>
    </row>
    <row r="4415" spans="2:7" ht="15.75" x14ac:dyDescent="0.25">
      <c r="B4415" s="5"/>
      <c r="C4415" s="5"/>
      <c r="D4415" s="5"/>
      <c r="E4415" s="5"/>
      <c r="F4415" s="5"/>
      <c r="G4415" s="5"/>
    </row>
    <row r="4416" spans="2:7" ht="15.75" x14ac:dyDescent="0.25">
      <c r="B4416" s="5"/>
      <c r="C4416" s="5"/>
      <c r="D4416" s="5"/>
      <c r="E4416" s="5"/>
      <c r="F4416" s="5"/>
      <c r="G4416" s="5"/>
    </row>
    <row r="4417" spans="2:7" ht="15.75" x14ac:dyDescent="0.25">
      <c r="B4417" s="5"/>
      <c r="C4417" s="5"/>
      <c r="D4417" s="5"/>
      <c r="E4417" s="5"/>
      <c r="F4417" s="5"/>
      <c r="G4417" s="5"/>
    </row>
    <row r="4418" spans="2:7" ht="15.75" x14ac:dyDescent="0.25">
      <c r="B4418" s="5"/>
      <c r="C4418" s="5"/>
      <c r="D4418" s="5"/>
      <c r="E4418" s="5"/>
      <c r="F4418" s="5"/>
      <c r="G4418" s="5"/>
    </row>
    <row r="4419" spans="2:7" ht="15.75" x14ac:dyDescent="0.25">
      <c r="B4419" s="5"/>
      <c r="C4419" s="5"/>
      <c r="D4419" s="5"/>
      <c r="E4419" s="5"/>
      <c r="F4419" s="5"/>
      <c r="G4419" s="5"/>
    </row>
    <row r="4420" spans="2:7" ht="15.75" x14ac:dyDescent="0.25">
      <c r="B4420" s="5"/>
      <c r="C4420" s="5"/>
      <c r="D4420" s="5"/>
      <c r="E4420" s="5"/>
      <c r="F4420" s="5"/>
      <c r="G4420" s="5"/>
    </row>
    <row r="4421" spans="2:7" ht="15.75" x14ac:dyDescent="0.25">
      <c r="B4421" s="5"/>
      <c r="C4421" s="5"/>
      <c r="D4421" s="5"/>
      <c r="E4421" s="5"/>
      <c r="F4421" s="5"/>
      <c r="G4421" s="5"/>
    </row>
    <row r="4422" spans="2:7" ht="15.75" x14ac:dyDescent="0.25">
      <c r="B4422" s="5"/>
      <c r="C4422" s="5"/>
      <c r="D4422" s="5"/>
      <c r="E4422" s="5"/>
      <c r="F4422" s="5"/>
      <c r="G4422" s="5"/>
    </row>
    <row r="4423" spans="2:7" ht="15.75" x14ac:dyDescent="0.25">
      <c r="B4423" s="5"/>
      <c r="C4423" s="5"/>
      <c r="D4423" s="5"/>
      <c r="E4423" s="5"/>
      <c r="F4423" s="5"/>
      <c r="G4423" s="5"/>
    </row>
    <row r="4424" spans="2:7" ht="15.75" x14ac:dyDescent="0.25">
      <c r="B4424" s="5"/>
      <c r="C4424" s="5"/>
      <c r="D4424" s="5"/>
      <c r="E4424" s="5"/>
      <c r="F4424" s="5"/>
      <c r="G4424" s="5"/>
    </row>
    <row r="4425" spans="2:7" ht="15.75" x14ac:dyDescent="0.25">
      <c r="B4425" s="5"/>
      <c r="C4425" s="5"/>
      <c r="D4425" s="5"/>
      <c r="E4425" s="5"/>
      <c r="F4425" s="5"/>
      <c r="G4425" s="5"/>
    </row>
    <row r="4426" spans="2:7" ht="15.75" x14ac:dyDescent="0.25">
      <c r="B4426" s="5"/>
      <c r="C4426" s="5"/>
      <c r="D4426" s="5"/>
      <c r="E4426" s="5"/>
      <c r="F4426" s="5"/>
      <c r="G4426" s="5"/>
    </row>
    <row r="4427" spans="2:7" ht="15.75" x14ac:dyDescent="0.25">
      <c r="B4427" s="5"/>
      <c r="C4427" s="5"/>
      <c r="D4427" s="5"/>
      <c r="E4427" s="5"/>
      <c r="F4427" s="5"/>
      <c r="G4427" s="5"/>
    </row>
    <row r="4428" spans="2:7" ht="15.75" x14ac:dyDescent="0.25">
      <c r="B4428" s="5"/>
      <c r="C4428" s="5"/>
      <c r="D4428" s="5"/>
      <c r="E4428" s="5"/>
      <c r="F4428" s="5"/>
      <c r="G4428" s="5"/>
    </row>
    <row r="4429" spans="2:7" ht="15.75" x14ac:dyDescent="0.25">
      <c r="B4429" s="5"/>
      <c r="C4429" s="5"/>
      <c r="D4429" s="5"/>
      <c r="E4429" s="5"/>
      <c r="F4429" s="5"/>
      <c r="G4429" s="5"/>
    </row>
    <row r="4430" spans="2:7" ht="15.75" x14ac:dyDescent="0.25">
      <c r="B4430" s="5"/>
      <c r="C4430" s="5"/>
      <c r="D4430" s="5"/>
      <c r="E4430" s="5"/>
      <c r="F4430" s="5"/>
      <c r="G4430" s="5"/>
    </row>
    <row r="4431" spans="2:7" ht="15.75" x14ac:dyDescent="0.25">
      <c r="B4431" s="5"/>
      <c r="C4431" s="5"/>
      <c r="D4431" s="5"/>
      <c r="E4431" s="5"/>
      <c r="F4431" s="5"/>
      <c r="G4431" s="5"/>
    </row>
    <row r="4432" spans="2:7" ht="15.75" x14ac:dyDescent="0.25">
      <c r="B4432" s="5"/>
      <c r="C4432" s="5"/>
      <c r="D4432" s="5"/>
      <c r="E4432" s="5"/>
      <c r="F4432" s="5"/>
      <c r="G4432" s="5"/>
    </row>
    <row r="4433" spans="2:7" ht="15.75" x14ac:dyDescent="0.25">
      <c r="B4433" s="5"/>
      <c r="C4433" s="5"/>
      <c r="D4433" s="5"/>
      <c r="E4433" s="5"/>
      <c r="F4433" s="5"/>
      <c r="G4433" s="5"/>
    </row>
    <row r="4434" spans="2:7" ht="15.75" x14ac:dyDescent="0.25">
      <c r="B4434" s="5"/>
      <c r="C4434" s="5"/>
      <c r="D4434" s="5"/>
      <c r="E4434" s="5"/>
      <c r="F4434" s="5"/>
      <c r="G4434" s="5"/>
    </row>
    <row r="4435" spans="2:7" ht="15.75" x14ac:dyDescent="0.25">
      <c r="B4435" s="5"/>
      <c r="C4435" s="5"/>
      <c r="D4435" s="5"/>
      <c r="E4435" s="5"/>
      <c r="F4435" s="5"/>
      <c r="G4435" s="5"/>
    </row>
    <row r="4436" spans="2:7" ht="15.75" x14ac:dyDescent="0.25">
      <c r="B4436" s="5"/>
      <c r="C4436" s="5"/>
      <c r="D4436" s="5"/>
      <c r="E4436" s="5"/>
      <c r="F4436" s="5"/>
      <c r="G4436" s="5"/>
    </row>
    <row r="4437" spans="2:7" ht="15.75" x14ac:dyDescent="0.25">
      <c r="B4437" s="5"/>
      <c r="C4437" s="5"/>
      <c r="D4437" s="5"/>
      <c r="E4437" s="5"/>
      <c r="F4437" s="5"/>
      <c r="G4437" s="5"/>
    </row>
    <row r="4438" spans="2:7" ht="15.75" x14ac:dyDescent="0.25">
      <c r="B4438" s="5"/>
      <c r="C4438" s="5"/>
      <c r="D4438" s="5"/>
      <c r="E4438" s="5"/>
      <c r="F4438" s="5"/>
      <c r="G4438" s="5"/>
    </row>
    <row r="4439" spans="2:7" ht="15.75" x14ac:dyDescent="0.25">
      <c r="B4439" s="5"/>
      <c r="C4439" s="5"/>
      <c r="D4439" s="5"/>
      <c r="E4439" s="5"/>
      <c r="F4439" s="5"/>
      <c r="G4439" s="5"/>
    </row>
    <row r="4440" spans="2:7" ht="15.75" x14ac:dyDescent="0.25">
      <c r="B4440" s="5"/>
      <c r="C4440" s="5"/>
      <c r="D4440" s="5"/>
      <c r="E4440" s="5"/>
      <c r="F4440" s="5"/>
      <c r="G4440" s="5"/>
    </row>
    <row r="4441" spans="2:7" ht="15.75" x14ac:dyDescent="0.25">
      <c r="B4441" s="5"/>
      <c r="C4441" s="5"/>
      <c r="D4441" s="5"/>
      <c r="E4441" s="5"/>
      <c r="F4441" s="5"/>
      <c r="G4441" s="5"/>
    </row>
    <row r="4442" spans="2:7" ht="15.75" x14ac:dyDescent="0.25">
      <c r="B4442" s="5"/>
      <c r="C4442" s="5"/>
      <c r="D4442" s="5"/>
      <c r="E4442" s="5"/>
      <c r="F4442" s="5"/>
      <c r="G4442" s="5"/>
    </row>
    <row r="4443" spans="2:7" ht="15.75" x14ac:dyDescent="0.25">
      <c r="B4443" s="5"/>
      <c r="C4443" s="5"/>
      <c r="D4443" s="5"/>
      <c r="E4443" s="5"/>
      <c r="F4443" s="5"/>
      <c r="G4443" s="5"/>
    </row>
    <row r="4444" spans="2:7" ht="15.75" x14ac:dyDescent="0.25">
      <c r="B4444" s="5"/>
      <c r="C4444" s="5"/>
      <c r="D4444" s="5"/>
      <c r="E4444" s="5"/>
      <c r="F4444" s="5"/>
      <c r="G4444" s="5"/>
    </row>
    <row r="4445" spans="2:7" ht="15.75" x14ac:dyDescent="0.25">
      <c r="B4445" s="5"/>
      <c r="C4445" s="5"/>
      <c r="D4445" s="5"/>
      <c r="E4445" s="5"/>
      <c r="F4445" s="5"/>
      <c r="G4445" s="5"/>
    </row>
    <row r="4446" spans="2:7" ht="15.75" x14ac:dyDescent="0.25">
      <c r="B4446" s="5"/>
      <c r="C4446" s="5"/>
      <c r="D4446" s="5"/>
      <c r="E4446" s="5"/>
      <c r="F4446" s="5"/>
      <c r="G4446" s="5"/>
    </row>
    <row r="4447" spans="2:7" ht="15.75" x14ac:dyDescent="0.25">
      <c r="B4447" s="5"/>
      <c r="C4447" s="5"/>
      <c r="D4447" s="5"/>
      <c r="E4447" s="5"/>
      <c r="F4447" s="5"/>
      <c r="G4447" s="5"/>
    </row>
    <row r="4448" spans="2:7" ht="15.75" x14ac:dyDescent="0.25">
      <c r="B4448" s="5"/>
      <c r="C4448" s="5"/>
      <c r="D4448" s="5"/>
      <c r="E4448" s="5"/>
      <c r="F4448" s="5"/>
      <c r="G4448" s="5"/>
    </row>
    <row r="4449" spans="2:7" ht="15.75" x14ac:dyDescent="0.25">
      <c r="B4449" s="5"/>
      <c r="C4449" s="5"/>
      <c r="D4449" s="5"/>
      <c r="E4449" s="5"/>
      <c r="F4449" s="5"/>
      <c r="G4449" s="5"/>
    </row>
    <row r="4450" spans="2:7" ht="15.75" x14ac:dyDescent="0.25">
      <c r="B4450" s="5"/>
      <c r="C4450" s="5"/>
      <c r="D4450" s="5"/>
      <c r="E4450" s="5"/>
      <c r="F4450" s="5"/>
      <c r="G4450" s="5"/>
    </row>
    <row r="4451" spans="2:7" ht="15.75" x14ac:dyDescent="0.25">
      <c r="B4451" s="5"/>
      <c r="C4451" s="5"/>
      <c r="D4451" s="5"/>
      <c r="E4451" s="5"/>
      <c r="F4451" s="5"/>
      <c r="G4451" s="5"/>
    </row>
    <row r="4452" spans="2:7" ht="15.75" x14ac:dyDescent="0.25">
      <c r="B4452" s="5"/>
      <c r="C4452" s="5"/>
      <c r="D4452" s="5"/>
      <c r="E4452" s="5"/>
      <c r="F4452" s="5"/>
      <c r="G4452" s="5"/>
    </row>
    <row r="4453" spans="2:7" ht="15.75" x14ac:dyDescent="0.25">
      <c r="B4453" s="5"/>
      <c r="C4453" s="5"/>
      <c r="D4453" s="5"/>
      <c r="E4453" s="5"/>
      <c r="F4453" s="5"/>
      <c r="G4453" s="5"/>
    </row>
    <row r="4454" spans="2:7" ht="15.75" x14ac:dyDescent="0.25">
      <c r="B4454" s="5"/>
      <c r="C4454" s="5"/>
      <c r="D4454" s="5"/>
      <c r="E4454" s="5"/>
      <c r="F4454" s="5"/>
      <c r="G4454" s="5"/>
    </row>
    <row r="4455" spans="2:7" ht="15.75" x14ac:dyDescent="0.25">
      <c r="B4455" s="5"/>
      <c r="C4455" s="5"/>
      <c r="D4455" s="5"/>
      <c r="E4455" s="5"/>
      <c r="F4455" s="5"/>
      <c r="G4455" s="5"/>
    </row>
    <row r="4456" spans="2:7" ht="15.75" x14ac:dyDescent="0.25">
      <c r="B4456" s="5"/>
      <c r="C4456" s="5"/>
      <c r="D4456" s="5"/>
      <c r="E4456" s="5"/>
      <c r="F4456" s="5"/>
      <c r="G4456" s="5"/>
    </row>
    <row r="4457" spans="2:7" ht="15.75" x14ac:dyDescent="0.25">
      <c r="B4457" s="5"/>
      <c r="C4457" s="5"/>
      <c r="D4457" s="5"/>
      <c r="E4457" s="5"/>
      <c r="F4457" s="5"/>
      <c r="G4457" s="5"/>
    </row>
    <row r="4458" spans="2:7" ht="15.75" x14ac:dyDescent="0.25">
      <c r="B4458" s="5"/>
      <c r="C4458" s="5"/>
      <c r="D4458" s="5"/>
      <c r="E4458" s="5"/>
      <c r="F4458" s="5"/>
      <c r="G4458" s="5"/>
    </row>
    <row r="4459" spans="2:7" ht="15.75" x14ac:dyDescent="0.25">
      <c r="B4459" s="5"/>
      <c r="C4459" s="5"/>
      <c r="D4459" s="5"/>
      <c r="E4459" s="5"/>
      <c r="F4459" s="5"/>
      <c r="G4459" s="5"/>
    </row>
    <row r="4460" spans="2:7" ht="15.75" x14ac:dyDescent="0.25">
      <c r="B4460" s="5"/>
      <c r="C4460" s="5"/>
      <c r="D4460" s="5"/>
      <c r="E4460" s="5"/>
      <c r="F4460" s="5"/>
      <c r="G4460" s="5"/>
    </row>
    <row r="4461" spans="2:7" ht="15.75" x14ac:dyDescent="0.25">
      <c r="B4461" s="5"/>
      <c r="C4461" s="5"/>
      <c r="D4461" s="5"/>
      <c r="E4461" s="5"/>
      <c r="F4461" s="5"/>
      <c r="G4461" s="5"/>
    </row>
    <row r="4462" spans="2:7" ht="15.75" x14ac:dyDescent="0.25">
      <c r="B4462" s="5"/>
      <c r="C4462" s="5"/>
      <c r="D4462" s="5"/>
      <c r="E4462" s="5"/>
      <c r="F4462" s="5"/>
      <c r="G4462" s="5"/>
    </row>
    <row r="4463" spans="2:7" ht="15.75" x14ac:dyDescent="0.25">
      <c r="B4463" s="5"/>
      <c r="C4463" s="5"/>
      <c r="D4463" s="5"/>
      <c r="E4463" s="5"/>
      <c r="F4463" s="5"/>
      <c r="G4463" s="5"/>
    </row>
    <row r="4464" spans="2:7" ht="15.75" x14ac:dyDescent="0.25">
      <c r="B4464" s="5"/>
      <c r="C4464" s="5"/>
      <c r="D4464" s="5"/>
      <c r="E4464" s="5"/>
      <c r="F4464" s="5"/>
      <c r="G4464" s="5"/>
    </row>
    <row r="4465" spans="2:7" ht="15.75" x14ac:dyDescent="0.25">
      <c r="B4465" s="5"/>
      <c r="C4465" s="5"/>
      <c r="D4465" s="5"/>
      <c r="E4465" s="5"/>
      <c r="F4465" s="5"/>
      <c r="G4465" s="5"/>
    </row>
    <row r="4466" spans="2:7" ht="15.75" x14ac:dyDescent="0.25">
      <c r="B4466" s="5"/>
      <c r="C4466" s="5"/>
      <c r="D4466" s="5"/>
      <c r="E4466" s="5"/>
      <c r="F4466" s="5"/>
      <c r="G4466" s="5"/>
    </row>
    <row r="4467" spans="2:7" ht="15.75" x14ac:dyDescent="0.25">
      <c r="B4467" s="5"/>
      <c r="C4467" s="5"/>
      <c r="D4467" s="5"/>
      <c r="E4467" s="5"/>
      <c r="F4467" s="5"/>
      <c r="G4467" s="5"/>
    </row>
    <row r="4468" spans="2:7" ht="15.75" x14ac:dyDescent="0.25">
      <c r="B4468" s="5"/>
      <c r="C4468" s="5"/>
      <c r="D4468" s="5"/>
      <c r="E4468" s="5"/>
      <c r="F4468" s="5"/>
      <c r="G4468" s="5"/>
    </row>
    <row r="4469" spans="2:7" ht="15.75" x14ac:dyDescent="0.25">
      <c r="B4469" s="5"/>
      <c r="C4469" s="5"/>
      <c r="D4469" s="5"/>
      <c r="E4469" s="5"/>
      <c r="F4469" s="5"/>
      <c r="G4469" s="5"/>
    </row>
    <row r="4470" spans="2:7" ht="15.75" x14ac:dyDescent="0.25">
      <c r="B4470" s="5"/>
      <c r="C4470" s="5"/>
      <c r="D4470" s="5"/>
      <c r="E4470" s="5"/>
      <c r="F4470" s="5"/>
      <c r="G4470" s="5"/>
    </row>
    <row r="4471" spans="2:7" ht="15.75" x14ac:dyDescent="0.25">
      <c r="B4471" s="5"/>
      <c r="C4471" s="5"/>
      <c r="D4471" s="5"/>
      <c r="E4471" s="5"/>
      <c r="F4471" s="5"/>
      <c r="G4471" s="5"/>
    </row>
    <row r="4472" spans="2:7" ht="15.75" x14ac:dyDescent="0.25">
      <c r="B4472" s="5"/>
      <c r="C4472" s="5"/>
      <c r="D4472" s="5"/>
      <c r="E4472" s="5"/>
      <c r="F4472" s="5"/>
      <c r="G4472" s="5"/>
    </row>
    <row r="4473" spans="2:7" ht="15.75" x14ac:dyDescent="0.25">
      <c r="B4473" s="5"/>
      <c r="C4473" s="5"/>
      <c r="D4473" s="5"/>
      <c r="E4473" s="5"/>
      <c r="F4473" s="5"/>
      <c r="G4473" s="5"/>
    </row>
    <row r="4474" spans="2:7" ht="15.75" x14ac:dyDescent="0.25">
      <c r="B4474" s="5"/>
      <c r="C4474" s="5"/>
      <c r="D4474" s="5"/>
      <c r="E4474" s="5"/>
      <c r="F4474" s="5"/>
      <c r="G4474" s="5"/>
    </row>
    <row r="4475" spans="2:7" ht="15.75" x14ac:dyDescent="0.25">
      <c r="B4475" s="5"/>
      <c r="C4475" s="5"/>
      <c r="D4475" s="5"/>
      <c r="E4475" s="5"/>
      <c r="F4475" s="5"/>
      <c r="G4475" s="5"/>
    </row>
    <row r="4476" spans="2:7" ht="15.75" x14ac:dyDescent="0.25">
      <c r="B4476" s="5"/>
      <c r="C4476" s="5"/>
      <c r="D4476" s="5"/>
      <c r="E4476" s="5"/>
      <c r="F4476" s="5"/>
      <c r="G4476" s="5"/>
    </row>
    <row r="4477" spans="2:7" ht="15.75" x14ac:dyDescent="0.25">
      <c r="B4477" s="5"/>
      <c r="C4477" s="5"/>
      <c r="D4477" s="5"/>
      <c r="E4477" s="5"/>
      <c r="F4477" s="5"/>
      <c r="G4477" s="5"/>
    </row>
    <row r="4478" spans="2:7" ht="15.75" x14ac:dyDescent="0.25">
      <c r="B4478" s="5"/>
      <c r="C4478" s="5"/>
      <c r="D4478" s="5"/>
      <c r="E4478" s="5"/>
      <c r="F4478" s="5"/>
      <c r="G4478" s="5"/>
    </row>
    <row r="4479" spans="2:7" ht="15.75" x14ac:dyDescent="0.25">
      <c r="B4479" s="5"/>
      <c r="C4479" s="5"/>
      <c r="D4479" s="5"/>
      <c r="E4479" s="5"/>
      <c r="F4479" s="5"/>
      <c r="G4479" s="5"/>
    </row>
    <row r="4480" spans="2:7" ht="15.75" x14ac:dyDescent="0.25">
      <c r="B4480" s="5"/>
      <c r="C4480" s="5"/>
      <c r="D4480" s="5"/>
      <c r="E4480" s="5"/>
      <c r="F4480" s="5"/>
      <c r="G4480" s="5"/>
    </row>
    <row r="4481" spans="2:7" ht="15.75" x14ac:dyDescent="0.25">
      <c r="B4481" s="5"/>
      <c r="C4481" s="5"/>
      <c r="D4481" s="5"/>
      <c r="E4481" s="5"/>
      <c r="F4481" s="5"/>
      <c r="G4481" s="5"/>
    </row>
    <row r="4482" spans="2:7" ht="15.75" x14ac:dyDescent="0.25">
      <c r="B4482" s="5"/>
      <c r="C4482" s="5"/>
      <c r="D4482" s="5"/>
      <c r="E4482" s="5"/>
      <c r="F4482" s="5"/>
      <c r="G4482" s="5"/>
    </row>
    <row r="4483" spans="2:7" ht="15.75" x14ac:dyDescent="0.25">
      <c r="B4483" s="5"/>
      <c r="C4483" s="5"/>
      <c r="D4483" s="5"/>
      <c r="E4483" s="5"/>
      <c r="F4483" s="5"/>
      <c r="G4483" s="5"/>
    </row>
    <row r="4484" spans="2:7" ht="15.75" x14ac:dyDescent="0.25">
      <c r="B4484" s="5"/>
      <c r="C4484" s="5"/>
      <c r="D4484" s="5"/>
      <c r="E4484" s="5"/>
      <c r="F4484" s="5"/>
      <c r="G4484" s="5"/>
    </row>
    <row r="4485" spans="2:7" ht="15.75" x14ac:dyDescent="0.25">
      <c r="B4485" s="5"/>
      <c r="C4485" s="5"/>
      <c r="D4485" s="5"/>
      <c r="E4485" s="5"/>
      <c r="F4485" s="5"/>
      <c r="G4485" s="5"/>
    </row>
    <row r="4486" spans="2:7" ht="15.75" x14ac:dyDescent="0.25">
      <c r="B4486" s="5"/>
      <c r="C4486" s="5"/>
      <c r="D4486" s="5"/>
      <c r="E4486" s="5"/>
      <c r="F4486" s="5"/>
      <c r="G4486" s="5"/>
    </row>
    <row r="4487" spans="2:7" ht="15.75" x14ac:dyDescent="0.25">
      <c r="B4487" s="5"/>
      <c r="C4487" s="5"/>
      <c r="D4487" s="5"/>
      <c r="E4487" s="5"/>
      <c r="F4487" s="5"/>
      <c r="G4487" s="5"/>
    </row>
    <row r="4488" spans="2:7" ht="15.75" x14ac:dyDescent="0.25">
      <c r="B4488" s="5"/>
      <c r="C4488" s="5"/>
      <c r="D4488" s="5"/>
      <c r="E4488" s="5"/>
      <c r="F4488" s="5"/>
      <c r="G4488" s="5"/>
    </row>
    <row r="4489" spans="2:7" ht="15.75" x14ac:dyDescent="0.25">
      <c r="B4489" s="5"/>
      <c r="C4489" s="5"/>
      <c r="D4489" s="5"/>
      <c r="E4489" s="5"/>
      <c r="F4489" s="5"/>
      <c r="G4489" s="5"/>
    </row>
    <row r="4490" spans="2:7" ht="15.75" x14ac:dyDescent="0.25">
      <c r="B4490" s="5"/>
      <c r="C4490" s="5"/>
      <c r="D4490" s="5"/>
      <c r="E4490" s="5"/>
      <c r="F4490" s="5"/>
      <c r="G4490" s="5"/>
    </row>
    <row r="4491" spans="2:7" ht="15.75" x14ac:dyDescent="0.25">
      <c r="B4491" s="5"/>
      <c r="C4491" s="5"/>
      <c r="D4491" s="5"/>
      <c r="E4491" s="5"/>
      <c r="F4491" s="5"/>
      <c r="G4491" s="5"/>
    </row>
    <row r="4492" spans="2:7" ht="15.75" x14ac:dyDescent="0.25">
      <c r="B4492" s="5"/>
      <c r="C4492" s="5"/>
      <c r="D4492" s="5"/>
      <c r="E4492" s="5"/>
      <c r="F4492" s="5"/>
      <c r="G4492" s="5"/>
    </row>
    <row r="4493" spans="2:7" ht="15.75" x14ac:dyDescent="0.25">
      <c r="B4493" s="5"/>
      <c r="C4493" s="5"/>
      <c r="D4493" s="5"/>
      <c r="E4493" s="5"/>
      <c r="F4493" s="5"/>
      <c r="G4493" s="5"/>
    </row>
    <row r="4494" spans="2:7" ht="15.75" x14ac:dyDescent="0.25">
      <c r="B4494" s="5"/>
      <c r="C4494" s="5"/>
      <c r="D4494" s="5"/>
      <c r="E4494" s="5"/>
      <c r="F4494" s="5"/>
      <c r="G4494" s="5"/>
    </row>
    <row r="4495" spans="2:7" ht="15.75" x14ac:dyDescent="0.25">
      <c r="B4495" s="5"/>
      <c r="C4495" s="5"/>
      <c r="D4495" s="5"/>
      <c r="E4495" s="5"/>
      <c r="F4495" s="5"/>
      <c r="G4495" s="5"/>
    </row>
    <row r="4496" spans="2:7" ht="15.75" x14ac:dyDescent="0.25">
      <c r="B4496" s="5"/>
      <c r="C4496" s="5"/>
      <c r="D4496" s="5"/>
      <c r="E4496" s="5"/>
      <c r="F4496" s="5"/>
      <c r="G4496" s="5"/>
    </row>
    <row r="4497" spans="2:7" ht="15.75" x14ac:dyDescent="0.25">
      <c r="B4497" s="5"/>
      <c r="C4497" s="5"/>
      <c r="D4497" s="5"/>
      <c r="E4497" s="5"/>
      <c r="F4497" s="5"/>
      <c r="G4497" s="5"/>
    </row>
    <row r="4498" spans="2:7" ht="15.75" x14ac:dyDescent="0.25">
      <c r="B4498" s="5"/>
      <c r="C4498" s="5"/>
      <c r="D4498" s="5"/>
      <c r="E4498" s="5"/>
      <c r="F4498" s="5"/>
      <c r="G4498" s="5"/>
    </row>
    <row r="4499" spans="2:7" ht="15.75" x14ac:dyDescent="0.25">
      <c r="B4499" s="5"/>
      <c r="C4499" s="5"/>
      <c r="D4499" s="5"/>
      <c r="E4499" s="5"/>
      <c r="F4499" s="5"/>
      <c r="G4499" s="5"/>
    </row>
    <row r="4500" spans="2:7" ht="15.75" x14ac:dyDescent="0.25">
      <c r="B4500" s="5"/>
      <c r="C4500" s="5"/>
      <c r="D4500" s="5"/>
      <c r="E4500" s="5"/>
      <c r="F4500" s="5"/>
      <c r="G4500" s="5"/>
    </row>
    <row r="4501" spans="2:7" ht="15.75" x14ac:dyDescent="0.25">
      <c r="B4501" s="5"/>
      <c r="C4501" s="5"/>
      <c r="D4501" s="5"/>
      <c r="E4501" s="5"/>
      <c r="F4501" s="5"/>
      <c r="G4501" s="5"/>
    </row>
    <row r="4502" spans="2:7" ht="15.75" x14ac:dyDescent="0.25">
      <c r="B4502" s="5"/>
      <c r="C4502" s="5"/>
      <c r="D4502" s="5"/>
      <c r="E4502" s="5"/>
      <c r="F4502" s="5"/>
      <c r="G4502" s="5"/>
    </row>
    <row r="4503" spans="2:7" ht="15.75" x14ac:dyDescent="0.25">
      <c r="B4503" s="5"/>
      <c r="C4503" s="5"/>
      <c r="D4503" s="5"/>
      <c r="E4503" s="5"/>
      <c r="F4503" s="5"/>
      <c r="G4503" s="5"/>
    </row>
    <row r="4504" spans="2:7" ht="15.75" x14ac:dyDescent="0.25">
      <c r="B4504" s="5"/>
      <c r="C4504" s="5"/>
      <c r="D4504" s="5"/>
      <c r="E4504" s="5"/>
      <c r="F4504" s="5"/>
      <c r="G4504" s="5"/>
    </row>
    <row r="4505" spans="2:7" ht="15.75" x14ac:dyDescent="0.25">
      <c r="B4505" s="5"/>
      <c r="C4505" s="5"/>
      <c r="D4505" s="5"/>
      <c r="E4505" s="5"/>
      <c r="F4505" s="5"/>
      <c r="G4505" s="5"/>
    </row>
    <row r="4506" spans="2:7" ht="15.75" x14ac:dyDescent="0.25">
      <c r="B4506" s="5"/>
      <c r="C4506" s="5"/>
      <c r="D4506" s="5"/>
      <c r="E4506" s="5"/>
      <c r="F4506" s="5"/>
      <c r="G4506" s="5"/>
    </row>
    <row r="4507" spans="2:7" ht="15.75" x14ac:dyDescent="0.25">
      <c r="B4507" s="5"/>
      <c r="C4507" s="5"/>
      <c r="D4507" s="5"/>
      <c r="E4507" s="5"/>
      <c r="F4507" s="5"/>
      <c r="G4507" s="5"/>
    </row>
    <row r="4508" spans="2:7" ht="15.75" x14ac:dyDescent="0.25">
      <c r="B4508" s="5"/>
      <c r="C4508" s="5"/>
      <c r="D4508" s="5"/>
      <c r="E4508" s="5"/>
      <c r="F4508" s="5"/>
      <c r="G4508" s="5"/>
    </row>
    <row r="4509" spans="2:7" ht="15.75" x14ac:dyDescent="0.25">
      <c r="B4509" s="5"/>
      <c r="C4509" s="5"/>
      <c r="D4509" s="5"/>
      <c r="E4509" s="5"/>
      <c r="F4509" s="5"/>
      <c r="G4509" s="5"/>
    </row>
    <row r="4510" spans="2:7" ht="15.75" x14ac:dyDescent="0.25">
      <c r="B4510" s="5"/>
      <c r="C4510" s="5"/>
      <c r="D4510" s="5"/>
      <c r="E4510" s="5"/>
      <c r="F4510" s="5"/>
      <c r="G4510" s="5"/>
    </row>
    <row r="4511" spans="2:7" ht="15.75" x14ac:dyDescent="0.25">
      <c r="B4511" s="5"/>
      <c r="C4511" s="5"/>
      <c r="D4511" s="5"/>
      <c r="E4511" s="5"/>
      <c r="F4511" s="5"/>
      <c r="G4511" s="5"/>
    </row>
    <row r="4512" spans="2:7" ht="15.75" x14ac:dyDescent="0.25">
      <c r="B4512" s="5"/>
      <c r="C4512" s="5"/>
      <c r="D4512" s="5"/>
      <c r="E4512" s="5"/>
      <c r="F4512" s="5"/>
      <c r="G4512" s="5"/>
    </row>
    <row r="4513" spans="2:7" ht="15.75" x14ac:dyDescent="0.25">
      <c r="B4513" s="5"/>
      <c r="C4513" s="5"/>
      <c r="D4513" s="5"/>
      <c r="E4513" s="5"/>
      <c r="F4513" s="5"/>
      <c r="G4513" s="5"/>
    </row>
    <row r="4514" spans="2:7" ht="15.75" x14ac:dyDescent="0.25">
      <c r="B4514" s="5"/>
      <c r="C4514" s="5"/>
      <c r="D4514" s="5"/>
      <c r="E4514" s="5"/>
      <c r="F4514" s="5"/>
      <c r="G4514" s="5"/>
    </row>
    <row r="4515" spans="2:7" ht="15.75" x14ac:dyDescent="0.25">
      <c r="B4515" s="5"/>
      <c r="C4515" s="5"/>
      <c r="D4515" s="5"/>
      <c r="E4515" s="5"/>
      <c r="F4515" s="5"/>
      <c r="G4515" s="5"/>
    </row>
    <row r="4516" spans="2:7" ht="15.75" x14ac:dyDescent="0.25">
      <c r="B4516" s="5"/>
      <c r="C4516" s="5"/>
      <c r="D4516" s="5"/>
      <c r="E4516" s="5"/>
      <c r="F4516" s="5"/>
      <c r="G4516" s="5"/>
    </row>
    <row r="4517" spans="2:7" ht="15.75" x14ac:dyDescent="0.25">
      <c r="B4517" s="5"/>
      <c r="C4517" s="5"/>
      <c r="D4517" s="5"/>
      <c r="E4517" s="5"/>
      <c r="F4517" s="5"/>
      <c r="G4517" s="5"/>
    </row>
    <row r="4518" spans="2:7" ht="15.75" x14ac:dyDescent="0.25">
      <c r="B4518" s="5"/>
      <c r="C4518" s="5"/>
      <c r="D4518" s="5"/>
      <c r="E4518" s="5"/>
      <c r="F4518" s="5"/>
      <c r="G4518" s="5"/>
    </row>
    <row r="4519" spans="2:7" ht="15.75" x14ac:dyDescent="0.25">
      <c r="B4519" s="5"/>
      <c r="C4519" s="5"/>
      <c r="D4519" s="5"/>
      <c r="E4519" s="5"/>
      <c r="F4519" s="5"/>
      <c r="G4519" s="5"/>
    </row>
    <row r="4520" spans="2:7" ht="15.75" x14ac:dyDescent="0.25">
      <c r="B4520" s="5"/>
      <c r="C4520" s="5"/>
      <c r="D4520" s="5"/>
      <c r="E4520" s="5"/>
      <c r="F4520" s="5"/>
      <c r="G4520" s="5"/>
    </row>
    <row r="4521" spans="2:7" ht="15.75" x14ac:dyDescent="0.25">
      <c r="B4521" s="5"/>
      <c r="C4521" s="5"/>
      <c r="D4521" s="5"/>
      <c r="E4521" s="5"/>
      <c r="F4521" s="5"/>
      <c r="G4521" s="5"/>
    </row>
    <row r="4522" spans="2:7" ht="15.75" x14ac:dyDescent="0.25">
      <c r="B4522" s="5"/>
      <c r="C4522" s="5"/>
      <c r="D4522" s="5"/>
      <c r="E4522" s="5"/>
      <c r="F4522" s="5"/>
      <c r="G4522" s="5"/>
    </row>
    <row r="4523" spans="2:7" ht="15.75" x14ac:dyDescent="0.25">
      <c r="B4523" s="5"/>
      <c r="C4523" s="5"/>
      <c r="D4523" s="5"/>
      <c r="E4523" s="5"/>
      <c r="F4523" s="5"/>
      <c r="G4523" s="5"/>
    </row>
    <row r="4524" spans="2:7" ht="15.75" x14ac:dyDescent="0.25">
      <c r="B4524" s="5"/>
      <c r="C4524" s="5"/>
      <c r="D4524" s="5"/>
      <c r="E4524" s="5"/>
      <c r="F4524" s="5"/>
      <c r="G4524" s="5"/>
    </row>
    <row r="4525" spans="2:7" ht="15.75" x14ac:dyDescent="0.25">
      <c r="B4525" s="5"/>
      <c r="C4525" s="5"/>
      <c r="D4525" s="5"/>
      <c r="E4525" s="5"/>
      <c r="F4525" s="5"/>
      <c r="G4525" s="5"/>
    </row>
    <row r="4526" spans="2:7" ht="15.75" x14ac:dyDescent="0.25">
      <c r="B4526" s="5"/>
      <c r="C4526" s="5"/>
      <c r="D4526" s="5"/>
      <c r="E4526" s="5"/>
      <c r="F4526" s="5"/>
      <c r="G4526" s="5"/>
    </row>
    <row r="4527" spans="2:7" ht="15.75" x14ac:dyDescent="0.25">
      <c r="B4527" s="5"/>
      <c r="C4527" s="5"/>
      <c r="D4527" s="5"/>
      <c r="E4527" s="5"/>
      <c r="F4527" s="5"/>
      <c r="G4527" s="5"/>
    </row>
    <row r="4528" spans="2:7" ht="15.75" x14ac:dyDescent="0.25">
      <c r="B4528" s="5"/>
      <c r="C4528" s="5"/>
      <c r="D4528" s="5"/>
      <c r="E4528" s="5"/>
      <c r="F4528" s="5"/>
      <c r="G4528" s="5"/>
    </row>
    <row r="4529" spans="2:7" ht="15.75" x14ac:dyDescent="0.25">
      <c r="B4529" s="5"/>
      <c r="C4529" s="5"/>
      <c r="D4529" s="5"/>
      <c r="E4529" s="5"/>
      <c r="F4529" s="5"/>
      <c r="G4529" s="5"/>
    </row>
    <row r="4530" spans="2:7" ht="15.75" x14ac:dyDescent="0.25">
      <c r="B4530" s="5"/>
      <c r="C4530" s="5"/>
      <c r="D4530" s="5"/>
      <c r="E4530" s="5"/>
      <c r="F4530" s="5"/>
      <c r="G4530" s="5"/>
    </row>
    <row r="4531" spans="2:7" ht="15.75" x14ac:dyDescent="0.25">
      <c r="B4531" s="5"/>
      <c r="C4531" s="5"/>
      <c r="D4531" s="5"/>
      <c r="E4531" s="5"/>
      <c r="F4531" s="5"/>
      <c r="G4531" s="5"/>
    </row>
    <row r="4532" spans="2:7" ht="15.75" x14ac:dyDescent="0.25">
      <c r="B4532" s="5"/>
      <c r="C4532" s="5"/>
      <c r="D4532" s="5"/>
      <c r="E4532" s="5"/>
      <c r="F4532" s="5"/>
      <c r="G4532" s="5"/>
    </row>
    <row r="4533" spans="2:7" ht="15.75" x14ac:dyDescent="0.25">
      <c r="B4533" s="5"/>
      <c r="C4533" s="5"/>
      <c r="D4533" s="5"/>
      <c r="E4533" s="5"/>
      <c r="F4533" s="5"/>
      <c r="G4533" s="5"/>
    </row>
    <row r="4534" spans="2:7" ht="15.75" x14ac:dyDescent="0.25">
      <c r="B4534" s="5"/>
      <c r="C4534" s="5"/>
      <c r="D4534" s="5"/>
      <c r="E4534" s="5"/>
      <c r="F4534" s="5"/>
      <c r="G4534" s="5"/>
    </row>
    <row r="4535" spans="2:7" ht="15.75" x14ac:dyDescent="0.25">
      <c r="B4535" s="5"/>
      <c r="C4535" s="5"/>
      <c r="D4535" s="5"/>
      <c r="E4535" s="5"/>
      <c r="F4535" s="5"/>
      <c r="G4535" s="5"/>
    </row>
    <row r="4536" spans="2:7" ht="15.75" x14ac:dyDescent="0.25">
      <c r="B4536" s="5"/>
      <c r="C4536" s="5"/>
      <c r="D4536" s="5"/>
      <c r="E4536" s="5"/>
      <c r="F4536" s="5"/>
      <c r="G4536" s="5"/>
    </row>
    <row r="4537" spans="2:7" ht="15.75" x14ac:dyDescent="0.25">
      <c r="B4537" s="5"/>
      <c r="C4537" s="5"/>
      <c r="D4537" s="5"/>
      <c r="E4537" s="5"/>
      <c r="F4537" s="5"/>
      <c r="G4537" s="5"/>
    </row>
    <row r="4538" spans="2:7" ht="15.75" x14ac:dyDescent="0.25">
      <c r="B4538" s="5"/>
      <c r="C4538" s="5"/>
      <c r="D4538" s="5"/>
      <c r="E4538" s="5"/>
      <c r="F4538" s="5"/>
      <c r="G4538" s="5"/>
    </row>
    <row r="4539" spans="2:7" ht="15.75" x14ac:dyDescent="0.25">
      <c r="B4539" s="5"/>
      <c r="C4539" s="5"/>
      <c r="D4539" s="5"/>
      <c r="E4539" s="5"/>
      <c r="F4539" s="5"/>
      <c r="G4539" s="5"/>
    </row>
    <row r="4540" spans="2:7" ht="15.75" x14ac:dyDescent="0.25">
      <c r="B4540" s="5"/>
      <c r="C4540" s="5"/>
      <c r="D4540" s="5"/>
      <c r="E4540" s="5"/>
      <c r="F4540" s="5"/>
      <c r="G4540" s="5"/>
    </row>
    <row r="4541" spans="2:7" ht="15.75" x14ac:dyDescent="0.25">
      <c r="B4541" s="5"/>
      <c r="C4541" s="5"/>
      <c r="D4541" s="5"/>
      <c r="E4541" s="5"/>
      <c r="F4541" s="5"/>
      <c r="G4541" s="5"/>
    </row>
    <row r="4542" spans="2:7" ht="15.75" x14ac:dyDescent="0.25">
      <c r="B4542" s="5"/>
      <c r="C4542" s="5"/>
      <c r="D4542" s="5"/>
      <c r="E4542" s="5"/>
      <c r="F4542" s="5"/>
      <c r="G4542" s="5"/>
    </row>
    <row r="4543" spans="2:7" ht="15.75" x14ac:dyDescent="0.25">
      <c r="B4543" s="5"/>
      <c r="C4543" s="5"/>
      <c r="D4543" s="5"/>
      <c r="E4543" s="5"/>
      <c r="F4543" s="5"/>
      <c r="G4543" s="5"/>
    </row>
    <row r="4544" spans="2:7" ht="15.75" x14ac:dyDescent="0.25">
      <c r="B4544" s="5"/>
      <c r="C4544" s="5"/>
      <c r="D4544" s="5"/>
      <c r="E4544" s="5"/>
      <c r="F4544" s="5"/>
      <c r="G4544" s="5"/>
    </row>
    <row r="4545" spans="2:7" ht="15.75" x14ac:dyDescent="0.25">
      <c r="B4545" s="5"/>
      <c r="C4545" s="5"/>
      <c r="D4545" s="5"/>
      <c r="E4545" s="5"/>
      <c r="F4545" s="5"/>
      <c r="G4545" s="5"/>
    </row>
    <row r="4546" spans="2:7" ht="15.75" x14ac:dyDescent="0.25">
      <c r="B4546" s="5"/>
      <c r="C4546" s="5"/>
      <c r="D4546" s="5"/>
      <c r="E4546" s="5"/>
      <c r="F4546" s="5"/>
      <c r="G4546" s="5"/>
    </row>
    <row r="4547" spans="2:7" ht="15.75" x14ac:dyDescent="0.25">
      <c r="B4547" s="5"/>
      <c r="C4547" s="5"/>
      <c r="D4547" s="5"/>
      <c r="E4547" s="5"/>
      <c r="F4547" s="5"/>
      <c r="G4547" s="5"/>
    </row>
    <row r="4548" spans="2:7" ht="15.75" x14ac:dyDescent="0.25">
      <c r="B4548" s="5"/>
      <c r="C4548" s="5"/>
      <c r="D4548" s="5"/>
      <c r="E4548" s="5"/>
      <c r="F4548" s="5"/>
      <c r="G4548" s="5"/>
    </row>
    <row r="4549" spans="2:7" ht="15.75" x14ac:dyDescent="0.25">
      <c r="B4549" s="5"/>
      <c r="C4549" s="5"/>
      <c r="D4549" s="5"/>
      <c r="E4549" s="5"/>
      <c r="F4549" s="5"/>
      <c r="G4549" s="5"/>
    </row>
    <row r="4550" spans="2:7" ht="15.75" x14ac:dyDescent="0.25">
      <c r="B4550" s="5"/>
      <c r="C4550" s="5"/>
      <c r="D4550" s="5"/>
      <c r="E4550" s="5"/>
      <c r="F4550" s="5"/>
      <c r="G4550" s="5"/>
    </row>
    <row r="4551" spans="2:7" ht="15.75" x14ac:dyDescent="0.25">
      <c r="B4551" s="5"/>
      <c r="C4551" s="5"/>
      <c r="D4551" s="5"/>
      <c r="E4551" s="5"/>
      <c r="F4551" s="5"/>
      <c r="G4551" s="5"/>
    </row>
    <row r="4552" spans="2:7" ht="15.75" x14ac:dyDescent="0.25">
      <c r="B4552" s="5"/>
      <c r="C4552" s="5"/>
      <c r="D4552" s="5"/>
      <c r="E4552" s="5"/>
      <c r="F4552" s="5"/>
      <c r="G4552" s="5"/>
    </row>
    <row r="4553" spans="2:7" ht="15.75" x14ac:dyDescent="0.25">
      <c r="B4553" s="5"/>
      <c r="C4553" s="5"/>
      <c r="D4553" s="5"/>
      <c r="E4553" s="5"/>
      <c r="F4553" s="5"/>
      <c r="G4553" s="5"/>
    </row>
    <row r="4554" spans="2:7" ht="15.75" x14ac:dyDescent="0.25">
      <c r="B4554" s="5"/>
      <c r="C4554" s="5"/>
      <c r="D4554" s="5"/>
      <c r="E4554" s="5"/>
      <c r="F4554" s="5"/>
      <c r="G4554" s="5"/>
    </row>
    <row r="4555" spans="2:7" ht="15.75" x14ac:dyDescent="0.25">
      <c r="B4555" s="5"/>
      <c r="C4555" s="5"/>
      <c r="D4555" s="5"/>
      <c r="E4555" s="5"/>
      <c r="F4555" s="5"/>
      <c r="G4555" s="5"/>
    </row>
    <row r="4556" spans="2:7" ht="15.75" x14ac:dyDescent="0.25">
      <c r="B4556" s="5"/>
      <c r="C4556" s="5"/>
      <c r="D4556" s="5"/>
      <c r="E4556" s="5"/>
      <c r="F4556" s="5"/>
      <c r="G4556" s="5"/>
    </row>
    <row r="4557" spans="2:7" ht="15.75" x14ac:dyDescent="0.25">
      <c r="B4557" s="5"/>
      <c r="C4557" s="5"/>
      <c r="D4557" s="5"/>
      <c r="E4557" s="5"/>
      <c r="F4557" s="5"/>
      <c r="G4557" s="5"/>
    </row>
    <row r="4558" spans="2:7" ht="15.75" x14ac:dyDescent="0.25">
      <c r="B4558" s="5"/>
      <c r="C4558" s="5"/>
      <c r="D4558" s="5"/>
      <c r="E4558" s="5"/>
      <c r="F4558" s="5"/>
      <c r="G4558" s="5"/>
    </row>
    <row r="4559" spans="2:7" ht="15.75" x14ac:dyDescent="0.25">
      <c r="B4559" s="5"/>
      <c r="C4559" s="5"/>
      <c r="D4559" s="5"/>
      <c r="E4559" s="5"/>
      <c r="F4559" s="5"/>
      <c r="G4559" s="5"/>
    </row>
    <row r="4560" spans="2:7" ht="15.75" x14ac:dyDescent="0.25">
      <c r="B4560" s="5"/>
      <c r="C4560" s="5"/>
      <c r="D4560" s="5"/>
      <c r="E4560" s="5"/>
      <c r="F4560" s="5"/>
      <c r="G4560" s="5"/>
    </row>
    <row r="4561" spans="2:7" ht="15.75" x14ac:dyDescent="0.25">
      <c r="B4561" s="5"/>
      <c r="C4561" s="5"/>
      <c r="D4561" s="5"/>
      <c r="E4561" s="5"/>
      <c r="F4561" s="5"/>
      <c r="G4561" s="5"/>
    </row>
    <row r="4562" spans="2:7" ht="15.75" x14ac:dyDescent="0.25">
      <c r="B4562" s="5"/>
      <c r="C4562" s="5"/>
      <c r="D4562" s="5"/>
      <c r="E4562" s="5"/>
      <c r="F4562" s="5"/>
      <c r="G4562" s="5"/>
    </row>
    <row r="4563" spans="2:7" ht="15.75" x14ac:dyDescent="0.25">
      <c r="B4563" s="5"/>
      <c r="C4563" s="5"/>
      <c r="D4563" s="5"/>
      <c r="E4563" s="5"/>
      <c r="F4563" s="5"/>
      <c r="G4563" s="5"/>
    </row>
    <row r="4564" spans="2:7" ht="15.75" x14ac:dyDescent="0.25">
      <c r="B4564" s="5"/>
      <c r="C4564" s="5"/>
      <c r="D4564" s="5"/>
      <c r="E4564" s="5"/>
      <c r="F4564" s="5"/>
      <c r="G4564" s="5"/>
    </row>
    <row r="4565" spans="2:7" ht="15.75" x14ac:dyDescent="0.25">
      <c r="B4565" s="5"/>
      <c r="C4565" s="5"/>
      <c r="D4565" s="5"/>
      <c r="E4565" s="5"/>
      <c r="F4565" s="5"/>
      <c r="G4565" s="5"/>
    </row>
    <row r="4566" spans="2:7" ht="15.75" x14ac:dyDescent="0.25">
      <c r="B4566" s="5"/>
      <c r="C4566" s="5"/>
      <c r="D4566" s="5"/>
      <c r="E4566" s="5"/>
      <c r="F4566" s="5"/>
      <c r="G4566" s="5"/>
    </row>
    <row r="4567" spans="2:7" ht="15.75" x14ac:dyDescent="0.25">
      <c r="B4567" s="5"/>
      <c r="C4567" s="5"/>
      <c r="D4567" s="5"/>
      <c r="E4567" s="5"/>
      <c r="F4567" s="5"/>
      <c r="G4567" s="5"/>
    </row>
    <row r="4568" spans="2:7" ht="15.75" x14ac:dyDescent="0.25">
      <c r="B4568" s="5"/>
      <c r="C4568" s="5"/>
      <c r="D4568" s="5"/>
      <c r="E4568" s="5"/>
      <c r="F4568" s="5"/>
      <c r="G4568" s="5"/>
    </row>
    <row r="4569" spans="2:7" ht="15.75" x14ac:dyDescent="0.25">
      <c r="B4569" s="5"/>
      <c r="C4569" s="5"/>
      <c r="D4569" s="5"/>
      <c r="E4569" s="5"/>
      <c r="F4569" s="5"/>
      <c r="G4569" s="5"/>
    </row>
    <row r="4570" spans="2:7" ht="15.75" x14ac:dyDescent="0.25">
      <c r="B4570" s="5"/>
      <c r="C4570" s="5"/>
      <c r="D4570" s="5"/>
      <c r="E4570" s="5"/>
      <c r="F4570" s="5"/>
      <c r="G4570" s="5"/>
    </row>
    <row r="4571" spans="2:7" ht="15.75" x14ac:dyDescent="0.25">
      <c r="B4571" s="5"/>
      <c r="C4571" s="5"/>
      <c r="D4571" s="5"/>
      <c r="E4571" s="5"/>
      <c r="F4571" s="5"/>
      <c r="G4571" s="5"/>
    </row>
    <row r="4572" spans="2:7" ht="15.75" x14ac:dyDescent="0.25">
      <c r="B4572" s="5"/>
      <c r="C4572" s="5"/>
      <c r="D4572" s="5"/>
      <c r="E4572" s="5"/>
      <c r="F4572" s="5"/>
      <c r="G4572" s="5"/>
    </row>
    <row r="4573" spans="2:7" ht="15.75" x14ac:dyDescent="0.25">
      <c r="B4573" s="5"/>
      <c r="C4573" s="5"/>
      <c r="D4573" s="5"/>
      <c r="E4573" s="5"/>
      <c r="F4573" s="5"/>
      <c r="G4573" s="5"/>
    </row>
    <row r="4574" spans="2:7" ht="15.75" x14ac:dyDescent="0.25">
      <c r="B4574" s="5"/>
      <c r="C4574" s="5"/>
      <c r="D4574" s="5"/>
      <c r="E4574" s="5"/>
      <c r="F4574" s="5"/>
      <c r="G4574" s="5"/>
    </row>
    <row r="4575" spans="2:7" ht="15.75" x14ac:dyDescent="0.25">
      <c r="B4575" s="5"/>
      <c r="C4575" s="5"/>
      <c r="D4575" s="5"/>
      <c r="E4575" s="5"/>
      <c r="F4575" s="5"/>
      <c r="G4575" s="5"/>
    </row>
    <row r="4576" spans="2:7" ht="15.75" x14ac:dyDescent="0.25">
      <c r="B4576" s="5"/>
      <c r="C4576" s="5"/>
      <c r="D4576" s="5"/>
      <c r="E4576" s="5"/>
      <c r="F4576" s="5"/>
      <c r="G4576" s="5"/>
    </row>
    <row r="4577" spans="2:7" ht="15.75" x14ac:dyDescent="0.25">
      <c r="B4577" s="5"/>
      <c r="C4577" s="5"/>
      <c r="D4577" s="5"/>
      <c r="E4577" s="5"/>
      <c r="F4577" s="5"/>
      <c r="G4577" s="5"/>
    </row>
    <row r="4578" spans="2:7" ht="15.75" x14ac:dyDescent="0.25">
      <c r="B4578" s="5"/>
      <c r="C4578" s="5"/>
      <c r="D4578" s="5"/>
      <c r="E4578" s="5"/>
      <c r="F4578" s="5"/>
      <c r="G4578" s="5"/>
    </row>
    <row r="4579" spans="2:7" ht="15.75" x14ac:dyDescent="0.25">
      <c r="B4579" s="5"/>
      <c r="C4579" s="5"/>
      <c r="D4579" s="5"/>
      <c r="E4579" s="5"/>
      <c r="F4579" s="5"/>
      <c r="G4579" s="5"/>
    </row>
    <row r="4580" spans="2:7" ht="15.75" x14ac:dyDescent="0.25">
      <c r="B4580" s="5"/>
      <c r="C4580" s="5"/>
      <c r="D4580" s="5"/>
      <c r="E4580" s="5"/>
      <c r="F4580" s="5"/>
      <c r="G4580" s="5"/>
    </row>
    <row r="4581" spans="2:7" ht="15.75" x14ac:dyDescent="0.25">
      <c r="B4581" s="5"/>
      <c r="C4581" s="5"/>
      <c r="D4581" s="5"/>
      <c r="E4581" s="5"/>
      <c r="F4581" s="5"/>
      <c r="G4581" s="5"/>
    </row>
    <row r="4582" spans="2:7" ht="15.75" x14ac:dyDescent="0.25">
      <c r="B4582" s="5"/>
      <c r="C4582" s="5"/>
      <c r="D4582" s="5"/>
      <c r="E4582" s="5"/>
      <c r="F4582" s="5"/>
      <c r="G4582" s="5"/>
    </row>
    <row r="4583" spans="2:7" ht="15.75" x14ac:dyDescent="0.25">
      <c r="B4583" s="5"/>
      <c r="C4583" s="5"/>
      <c r="D4583" s="5"/>
      <c r="E4583" s="5"/>
      <c r="F4583" s="5"/>
      <c r="G4583" s="5"/>
    </row>
    <row r="4584" spans="2:7" ht="15.75" x14ac:dyDescent="0.25">
      <c r="B4584" s="5"/>
      <c r="C4584" s="5"/>
      <c r="D4584" s="5"/>
      <c r="E4584" s="5"/>
      <c r="F4584" s="5"/>
      <c r="G4584" s="5"/>
    </row>
    <row r="4585" spans="2:7" ht="15.75" x14ac:dyDescent="0.25">
      <c r="B4585" s="5"/>
      <c r="C4585" s="5"/>
      <c r="D4585" s="5"/>
      <c r="E4585" s="5"/>
      <c r="F4585" s="5"/>
      <c r="G4585" s="5"/>
    </row>
    <row r="4586" spans="2:7" ht="15.75" x14ac:dyDescent="0.25">
      <c r="B4586" s="5"/>
      <c r="C4586" s="5"/>
      <c r="D4586" s="5"/>
      <c r="E4586" s="5"/>
      <c r="F4586" s="5"/>
      <c r="G4586" s="5"/>
    </row>
    <row r="4587" spans="2:7" ht="15.75" x14ac:dyDescent="0.25">
      <c r="B4587" s="5"/>
      <c r="C4587" s="5"/>
      <c r="D4587" s="5"/>
      <c r="E4587" s="5"/>
      <c r="F4587" s="5"/>
      <c r="G4587" s="5"/>
    </row>
    <row r="4588" spans="2:7" ht="15.75" x14ac:dyDescent="0.25">
      <c r="B4588" s="5"/>
      <c r="C4588" s="5"/>
      <c r="D4588" s="5"/>
      <c r="E4588" s="5"/>
      <c r="F4588" s="5"/>
      <c r="G4588" s="5"/>
    </row>
    <row r="4589" spans="2:7" ht="15.75" x14ac:dyDescent="0.25">
      <c r="B4589" s="5"/>
      <c r="C4589" s="5"/>
      <c r="D4589" s="5"/>
      <c r="E4589" s="5"/>
      <c r="F4589" s="5"/>
      <c r="G4589" s="5"/>
    </row>
    <row r="4590" spans="2:7" ht="15.75" x14ac:dyDescent="0.25">
      <c r="B4590" s="5"/>
      <c r="C4590" s="5"/>
      <c r="D4590" s="5"/>
      <c r="E4590" s="5"/>
      <c r="F4590" s="5"/>
      <c r="G4590" s="5"/>
    </row>
    <row r="4591" spans="2:7" ht="15.75" x14ac:dyDescent="0.25">
      <c r="B4591" s="5"/>
      <c r="C4591" s="5"/>
      <c r="D4591" s="5"/>
      <c r="E4591" s="5"/>
      <c r="F4591" s="5"/>
      <c r="G4591" s="5"/>
    </row>
    <row r="4592" spans="2:7" ht="15.75" x14ac:dyDescent="0.25">
      <c r="B4592" s="5"/>
      <c r="C4592" s="5"/>
      <c r="D4592" s="5"/>
      <c r="E4592" s="5"/>
      <c r="F4592" s="5"/>
      <c r="G4592" s="5"/>
    </row>
    <row r="4593" spans="2:7" ht="15.75" x14ac:dyDescent="0.25">
      <c r="B4593" s="5"/>
      <c r="C4593" s="5"/>
      <c r="D4593" s="5"/>
      <c r="E4593" s="5"/>
      <c r="F4593" s="5"/>
      <c r="G4593" s="5"/>
    </row>
    <row r="4594" spans="2:7" ht="15.75" x14ac:dyDescent="0.25">
      <c r="B4594" s="5"/>
      <c r="C4594" s="5"/>
      <c r="D4594" s="5"/>
      <c r="E4594" s="5"/>
      <c r="F4594" s="5"/>
      <c r="G4594" s="5"/>
    </row>
    <row r="4595" spans="2:7" ht="15.75" x14ac:dyDescent="0.25">
      <c r="B4595" s="5"/>
      <c r="C4595" s="5"/>
      <c r="D4595" s="5"/>
      <c r="E4595" s="5"/>
      <c r="F4595" s="5"/>
      <c r="G4595" s="5"/>
    </row>
    <row r="4596" spans="2:7" ht="15.75" x14ac:dyDescent="0.25">
      <c r="B4596" s="5"/>
      <c r="C4596" s="5"/>
      <c r="D4596" s="5"/>
      <c r="E4596" s="5"/>
      <c r="F4596" s="5"/>
      <c r="G4596" s="5"/>
    </row>
    <row r="4597" spans="2:7" ht="15.75" x14ac:dyDescent="0.25">
      <c r="B4597" s="5"/>
      <c r="C4597" s="5"/>
      <c r="D4597" s="5"/>
      <c r="E4597" s="5"/>
      <c r="F4597" s="5"/>
      <c r="G4597" s="5"/>
    </row>
    <row r="4598" spans="2:7" ht="15.75" x14ac:dyDescent="0.25">
      <c r="B4598" s="5"/>
      <c r="C4598" s="5"/>
      <c r="D4598" s="5"/>
      <c r="E4598" s="5"/>
      <c r="F4598" s="5"/>
      <c r="G4598" s="5"/>
    </row>
    <row r="4599" spans="2:7" ht="15.75" x14ac:dyDescent="0.25">
      <c r="B4599" s="5"/>
      <c r="C4599" s="5"/>
      <c r="D4599" s="5"/>
      <c r="E4599" s="5"/>
      <c r="F4599" s="5"/>
      <c r="G4599" s="5"/>
    </row>
    <row r="4600" spans="2:7" ht="15.75" x14ac:dyDescent="0.25">
      <c r="B4600" s="5"/>
      <c r="C4600" s="5"/>
      <c r="D4600" s="5"/>
      <c r="E4600" s="5"/>
      <c r="F4600" s="5"/>
      <c r="G4600" s="5"/>
    </row>
    <row r="4601" spans="2:7" ht="15.75" x14ac:dyDescent="0.25">
      <c r="B4601" s="5"/>
      <c r="C4601" s="5"/>
      <c r="D4601" s="5"/>
      <c r="E4601" s="5"/>
      <c r="F4601" s="5"/>
      <c r="G4601" s="5"/>
    </row>
    <row r="4602" spans="2:7" ht="15.75" x14ac:dyDescent="0.25">
      <c r="B4602" s="5"/>
      <c r="C4602" s="5"/>
      <c r="D4602" s="5"/>
      <c r="E4602" s="5"/>
      <c r="F4602" s="5"/>
      <c r="G4602" s="5"/>
    </row>
    <row r="4603" spans="2:7" ht="15.75" x14ac:dyDescent="0.25">
      <c r="B4603" s="5"/>
      <c r="C4603" s="5"/>
      <c r="D4603" s="5"/>
      <c r="E4603" s="5"/>
      <c r="F4603" s="5"/>
      <c r="G4603" s="5"/>
    </row>
    <row r="4604" spans="2:7" ht="15.75" x14ac:dyDescent="0.25">
      <c r="B4604" s="5"/>
      <c r="C4604" s="5"/>
      <c r="D4604" s="5"/>
      <c r="E4604" s="5"/>
      <c r="F4604" s="5"/>
      <c r="G4604" s="5"/>
    </row>
    <row r="4605" spans="2:7" ht="15.75" x14ac:dyDescent="0.25">
      <c r="B4605" s="5"/>
      <c r="C4605" s="5"/>
      <c r="D4605" s="5"/>
      <c r="E4605" s="5"/>
      <c r="F4605" s="5"/>
      <c r="G4605" s="5"/>
    </row>
    <row r="4606" spans="2:7" ht="15.75" x14ac:dyDescent="0.25">
      <c r="B4606" s="5"/>
      <c r="C4606" s="5"/>
      <c r="D4606" s="5"/>
      <c r="E4606" s="5"/>
      <c r="F4606" s="5"/>
      <c r="G4606" s="5"/>
    </row>
    <row r="4607" spans="2:7" ht="15.75" x14ac:dyDescent="0.25">
      <c r="B4607" s="5"/>
      <c r="C4607" s="5"/>
      <c r="D4607" s="5"/>
      <c r="E4607" s="5"/>
      <c r="F4607" s="5"/>
      <c r="G4607" s="5"/>
    </row>
    <row r="4608" spans="2:7" ht="15.75" x14ac:dyDescent="0.25">
      <c r="B4608" s="5"/>
      <c r="C4608" s="5"/>
      <c r="D4608" s="5"/>
      <c r="E4608" s="5"/>
      <c r="F4608" s="5"/>
      <c r="G4608" s="5"/>
    </row>
    <row r="4609" spans="2:7" ht="15.75" x14ac:dyDescent="0.25">
      <c r="B4609" s="5"/>
      <c r="C4609" s="5"/>
      <c r="D4609" s="5"/>
      <c r="E4609" s="5"/>
      <c r="F4609" s="5"/>
      <c r="G4609" s="5"/>
    </row>
    <row r="4610" spans="2:7" ht="15.75" x14ac:dyDescent="0.25">
      <c r="B4610" s="5"/>
      <c r="C4610" s="5"/>
      <c r="D4610" s="5"/>
      <c r="E4610" s="5"/>
      <c r="F4610" s="5"/>
      <c r="G4610" s="5"/>
    </row>
    <row r="4611" spans="2:7" ht="15.75" x14ac:dyDescent="0.25">
      <c r="B4611" s="5"/>
      <c r="C4611" s="5"/>
      <c r="D4611" s="5"/>
      <c r="E4611" s="5"/>
      <c r="F4611" s="5"/>
      <c r="G4611" s="5"/>
    </row>
    <row r="4612" spans="2:7" ht="15.75" x14ac:dyDescent="0.25">
      <c r="B4612" s="5"/>
      <c r="C4612" s="5"/>
      <c r="D4612" s="5"/>
      <c r="E4612" s="5"/>
      <c r="F4612" s="5"/>
      <c r="G4612" s="5"/>
    </row>
    <row r="4613" spans="2:7" ht="15.75" x14ac:dyDescent="0.25">
      <c r="B4613" s="5"/>
      <c r="C4613" s="5"/>
      <c r="D4613" s="5"/>
      <c r="E4613" s="5"/>
      <c r="F4613" s="5"/>
      <c r="G4613" s="5"/>
    </row>
    <row r="4614" spans="2:7" ht="15.75" x14ac:dyDescent="0.25">
      <c r="B4614" s="5"/>
      <c r="C4614" s="5"/>
      <c r="D4614" s="5"/>
      <c r="E4614" s="5"/>
      <c r="F4614" s="5"/>
      <c r="G4614" s="5"/>
    </row>
    <row r="4615" spans="2:7" ht="15.75" x14ac:dyDescent="0.25">
      <c r="B4615" s="5"/>
      <c r="C4615" s="5"/>
      <c r="D4615" s="5"/>
      <c r="E4615" s="5"/>
      <c r="F4615" s="5"/>
      <c r="G4615" s="5"/>
    </row>
    <row r="4616" spans="2:7" ht="15.75" x14ac:dyDescent="0.25">
      <c r="B4616" s="5"/>
      <c r="C4616" s="5"/>
      <c r="D4616" s="5"/>
      <c r="E4616" s="5"/>
      <c r="F4616" s="5"/>
      <c r="G4616" s="5"/>
    </row>
    <row r="4617" spans="2:7" ht="15.75" x14ac:dyDescent="0.25">
      <c r="B4617" s="5"/>
      <c r="C4617" s="5"/>
      <c r="D4617" s="5"/>
      <c r="E4617" s="5"/>
      <c r="F4617" s="5"/>
      <c r="G4617" s="5"/>
    </row>
    <row r="4618" spans="2:7" ht="15.75" x14ac:dyDescent="0.25">
      <c r="B4618" s="5"/>
      <c r="C4618" s="5"/>
      <c r="D4618" s="5"/>
      <c r="E4618" s="5"/>
      <c r="F4618" s="5"/>
      <c r="G4618" s="5"/>
    </row>
    <row r="4619" spans="2:7" ht="15.75" x14ac:dyDescent="0.25">
      <c r="B4619" s="5"/>
      <c r="C4619" s="5"/>
      <c r="D4619" s="5"/>
      <c r="E4619" s="5"/>
      <c r="F4619" s="5"/>
      <c r="G4619" s="5"/>
    </row>
    <row r="4620" spans="2:7" ht="15.75" x14ac:dyDescent="0.25">
      <c r="B4620" s="5"/>
      <c r="C4620" s="5"/>
      <c r="D4620" s="5"/>
      <c r="E4620" s="5"/>
      <c r="F4620" s="5"/>
      <c r="G4620" s="5"/>
    </row>
    <row r="4621" spans="2:7" ht="15.75" x14ac:dyDescent="0.25">
      <c r="B4621" s="5"/>
      <c r="C4621" s="5"/>
      <c r="D4621" s="5"/>
      <c r="E4621" s="5"/>
      <c r="F4621" s="5"/>
      <c r="G4621" s="5"/>
    </row>
    <row r="4622" spans="2:7" ht="15.75" x14ac:dyDescent="0.25">
      <c r="B4622" s="5"/>
      <c r="C4622" s="5"/>
      <c r="D4622" s="5"/>
      <c r="E4622" s="5"/>
      <c r="F4622" s="5"/>
      <c r="G4622" s="5"/>
    </row>
    <row r="4623" spans="2:7" ht="15.75" x14ac:dyDescent="0.25">
      <c r="B4623" s="5"/>
      <c r="C4623" s="5"/>
      <c r="D4623" s="5"/>
      <c r="E4623" s="5"/>
      <c r="F4623" s="5"/>
      <c r="G4623" s="5"/>
    </row>
    <row r="4624" spans="2:7" ht="15.75" x14ac:dyDescent="0.25">
      <c r="B4624" s="5"/>
      <c r="C4624" s="5"/>
      <c r="D4624" s="5"/>
      <c r="E4624" s="5"/>
      <c r="F4624" s="5"/>
      <c r="G4624" s="5"/>
    </row>
    <row r="4625" spans="2:7" ht="15.75" x14ac:dyDescent="0.25">
      <c r="B4625" s="5"/>
      <c r="C4625" s="5"/>
      <c r="D4625" s="5"/>
      <c r="E4625" s="5"/>
      <c r="F4625" s="5"/>
      <c r="G4625" s="5"/>
    </row>
    <row r="4626" spans="2:7" ht="15.75" x14ac:dyDescent="0.25">
      <c r="B4626" s="5"/>
      <c r="C4626" s="5"/>
      <c r="D4626" s="5"/>
      <c r="E4626" s="5"/>
      <c r="F4626" s="5"/>
      <c r="G4626" s="5"/>
    </row>
    <row r="4627" spans="2:7" ht="15.75" x14ac:dyDescent="0.25">
      <c r="B4627" s="5"/>
      <c r="C4627" s="5"/>
      <c r="D4627" s="5"/>
      <c r="E4627" s="5"/>
      <c r="F4627" s="5"/>
      <c r="G4627" s="5"/>
    </row>
    <row r="4628" spans="2:7" ht="15.75" x14ac:dyDescent="0.25">
      <c r="B4628" s="5"/>
      <c r="C4628" s="5"/>
      <c r="D4628" s="5"/>
      <c r="E4628" s="5"/>
      <c r="F4628" s="5"/>
      <c r="G4628" s="5"/>
    </row>
    <row r="4629" spans="2:7" ht="15.75" x14ac:dyDescent="0.25">
      <c r="B4629" s="5"/>
      <c r="C4629" s="5"/>
      <c r="D4629" s="5"/>
      <c r="E4629" s="5"/>
      <c r="F4629" s="5"/>
      <c r="G4629" s="5"/>
    </row>
    <row r="4630" spans="2:7" ht="15.75" x14ac:dyDescent="0.25">
      <c r="B4630" s="5"/>
      <c r="C4630" s="5"/>
      <c r="D4630" s="5"/>
      <c r="E4630" s="5"/>
      <c r="F4630" s="5"/>
      <c r="G4630" s="5"/>
    </row>
    <row r="4631" spans="2:7" ht="15.75" x14ac:dyDescent="0.25">
      <c r="B4631" s="5"/>
      <c r="C4631" s="5"/>
      <c r="D4631" s="5"/>
      <c r="E4631" s="5"/>
      <c r="F4631" s="5"/>
      <c r="G4631" s="5"/>
    </row>
    <row r="4632" spans="2:7" ht="15.75" x14ac:dyDescent="0.25">
      <c r="B4632" s="5"/>
      <c r="C4632" s="5"/>
      <c r="D4632" s="5"/>
      <c r="E4632" s="5"/>
      <c r="F4632" s="5"/>
      <c r="G4632" s="5"/>
    </row>
    <row r="4633" spans="2:7" ht="15.75" x14ac:dyDescent="0.25">
      <c r="B4633" s="5"/>
      <c r="C4633" s="5"/>
      <c r="D4633" s="5"/>
      <c r="E4633" s="5"/>
      <c r="F4633" s="5"/>
      <c r="G4633" s="5"/>
    </row>
    <row r="4634" spans="2:7" ht="15.75" x14ac:dyDescent="0.25">
      <c r="B4634" s="5"/>
      <c r="C4634" s="5"/>
      <c r="D4634" s="5"/>
      <c r="E4634" s="5"/>
      <c r="F4634" s="5"/>
      <c r="G4634" s="5"/>
    </row>
    <row r="4635" spans="2:7" ht="15.75" x14ac:dyDescent="0.25">
      <c r="B4635" s="5"/>
      <c r="C4635" s="5"/>
      <c r="D4635" s="5"/>
      <c r="E4635" s="5"/>
      <c r="F4635" s="5"/>
      <c r="G4635" s="5"/>
    </row>
    <row r="4636" spans="2:7" ht="15.75" x14ac:dyDescent="0.25">
      <c r="B4636" s="5"/>
      <c r="C4636" s="5"/>
      <c r="D4636" s="5"/>
      <c r="E4636" s="5"/>
      <c r="F4636" s="5"/>
      <c r="G4636" s="5"/>
    </row>
    <row r="4637" spans="2:7" ht="15.75" x14ac:dyDescent="0.25">
      <c r="B4637" s="5"/>
      <c r="C4637" s="5"/>
      <c r="D4637" s="5"/>
      <c r="E4637" s="5"/>
      <c r="F4637" s="5"/>
      <c r="G4637" s="5"/>
    </row>
    <row r="4638" spans="2:7" ht="15.75" x14ac:dyDescent="0.25">
      <c r="B4638" s="5"/>
      <c r="C4638" s="5"/>
      <c r="D4638" s="5"/>
      <c r="E4638" s="5"/>
      <c r="F4638" s="5"/>
      <c r="G4638" s="5"/>
    </row>
    <row r="4639" spans="2:7" ht="15.75" x14ac:dyDescent="0.25">
      <c r="B4639" s="5"/>
      <c r="C4639" s="5"/>
      <c r="D4639" s="5"/>
      <c r="E4639" s="5"/>
      <c r="F4639" s="5"/>
      <c r="G4639" s="5"/>
    </row>
    <row r="4640" spans="2:7" ht="15.75" x14ac:dyDescent="0.25">
      <c r="B4640" s="5"/>
      <c r="C4640" s="5"/>
      <c r="D4640" s="5"/>
      <c r="E4640" s="5"/>
      <c r="F4640" s="5"/>
      <c r="G4640" s="5"/>
    </row>
    <row r="4641" spans="2:7" ht="15.75" x14ac:dyDescent="0.25">
      <c r="B4641" s="5"/>
      <c r="C4641" s="5"/>
      <c r="D4641" s="5"/>
      <c r="E4641" s="5"/>
      <c r="F4641" s="5"/>
      <c r="G4641" s="5"/>
    </row>
    <row r="4642" spans="2:7" ht="15.75" x14ac:dyDescent="0.25">
      <c r="B4642" s="5"/>
      <c r="C4642" s="5"/>
      <c r="D4642" s="5"/>
      <c r="E4642" s="5"/>
      <c r="F4642" s="5"/>
      <c r="G4642" s="5"/>
    </row>
    <row r="4643" spans="2:7" ht="15.75" x14ac:dyDescent="0.25">
      <c r="B4643" s="5"/>
      <c r="C4643" s="5"/>
      <c r="D4643" s="5"/>
      <c r="E4643" s="5"/>
      <c r="F4643" s="5"/>
      <c r="G4643" s="5"/>
    </row>
    <row r="4644" spans="2:7" ht="15.75" x14ac:dyDescent="0.25">
      <c r="B4644" s="5"/>
      <c r="C4644" s="5"/>
      <c r="D4644" s="5"/>
      <c r="E4644" s="5"/>
      <c r="F4644" s="5"/>
      <c r="G4644" s="5"/>
    </row>
    <row r="4645" spans="2:7" ht="15.75" x14ac:dyDescent="0.25">
      <c r="B4645" s="5"/>
      <c r="C4645" s="5"/>
      <c r="D4645" s="5"/>
      <c r="E4645" s="5"/>
      <c r="F4645" s="5"/>
      <c r="G4645" s="5"/>
    </row>
    <row r="4646" spans="2:7" ht="15.75" x14ac:dyDescent="0.25">
      <c r="B4646" s="5"/>
      <c r="C4646" s="5"/>
      <c r="D4646" s="5"/>
      <c r="E4646" s="5"/>
      <c r="F4646" s="5"/>
      <c r="G4646" s="5"/>
    </row>
    <row r="4647" spans="2:7" ht="15.75" x14ac:dyDescent="0.25">
      <c r="B4647" s="5"/>
      <c r="C4647" s="5"/>
      <c r="D4647" s="5"/>
      <c r="E4647" s="5"/>
      <c r="F4647" s="5"/>
      <c r="G4647" s="5"/>
    </row>
    <row r="4648" spans="2:7" ht="15.75" x14ac:dyDescent="0.25">
      <c r="B4648" s="5"/>
      <c r="C4648" s="5"/>
      <c r="D4648" s="5"/>
      <c r="E4648" s="5"/>
      <c r="F4648" s="5"/>
      <c r="G4648" s="5"/>
    </row>
    <row r="4649" spans="2:7" ht="15.75" x14ac:dyDescent="0.25">
      <c r="B4649" s="5"/>
      <c r="C4649" s="5"/>
      <c r="D4649" s="5"/>
      <c r="E4649" s="5"/>
      <c r="F4649" s="5"/>
      <c r="G4649" s="5"/>
    </row>
    <row r="4650" spans="2:7" ht="15.75" x14ac:dyDescent="0.25">
      <c r="B4650" s="5"/>
      <c r="C4650" s="5"/>
      <c r="D4650" s="5"/>
      <c r="E4650" s="5"/>
      <c r="F4650" s="5"/>
      <c r="G4650" s="5"/>
    </row>
    <row r="4651" spans="2:7" ht="15.75" x14ac:dyDescent="0.25">
      <c r="B4651" s="5"/>
      <c r="C4651" s="5"/>
      <c r="D4651" s="5"/>
      <c r="E4651" s="5"/>
      <c r="F4651" s="5"/>
      <c r="G4651" s="5"/>
    </row>
    <row r="4652" spans="2:7" ht="15.75" x14ac:dyDescent="0.25">
      <c r="B4652" s="5"/>
      <c r="C4652" s="5"/>
      <c r="D4652" s="5"/>
      <c r="E4652" s="5"/>
      <c r="F4652" s="5"/>
      <c r="G4652" s="5"/>
    </row>
    <row r="4653" spans="2:7" ht="15.75" x14ac:dyDescent="0.25">
      <c r="B4653" s="5"/>
      <c r="C4653" s="5"/>
      <c r="D4653" s="5"/>
      <c r="E4653" s="5"/>
      <c r="F4653" s="5"/>
      <c r="G4653" s="5"/>
    </row>
    <row r="4654" spans="2:7" ht="15.75" x14ac:dyDescent="0.25">
      <c r="B4654" s="5"/>
      <c r="C4654" s="5"/>
      <c r="D4654" s="5"/>
      <c r="E4654" s="5"/>
      <c r="F4654" s="5"/>
      <c r="G4654" s="5"/>
    </row>
    <row r="4655" spans="2:7" ht="15.75" x14ac:dyDescent="0.25">
      <c r="B4655" s="5"/>
      <c r="C4655" s="5"/>
      <c r="D4655" s="5"/>
      <c r="E4655" s="5"/>
      <c r="F4655" s="5"/>
      <c r="G4655" s="5"/>
    </row>
    <row r="4656" spans="2:7" ht="15.75" x14ac:dyDescent="0.25">
      <c r="B4656" s="5"/>
      <c r="C4656" s="5"/>
      <c r="D4656" s="5"/>
      <c r="E4656" s="5"/>
      <c r="F4656" s="5"/>
      <c r="G4656" s="5"/>
    </row>
    <row r="4657" spans="2:7" ht="15.75" x14ac:dyDescent="0.25">
      <c r="B4657" s="5"/>
      <c r="C4657" s="5"/>
      <c r="D4657" s="5"/>
      <c r="E4657" s="5"/>
      <c r="F4657" s="5"/>
      <c r="G4657" s="5"/>
    </row>
    <row r="4658" spans="2:7" ht="15.75" x14ac:dyDescent="0.25">
      <c r="B4658" s="5"/>
      <c r="C4658" s="5"/>
      <c r="D4658" s="5"/>
      <c r="E4658" s="5"/>
      <c r="F4658" s="5"/>
      <c r="G4658" s="5"/>
    </row>
    <row r="4659" spans="2:7" ht="15.75" x14ac:dyDescent="0.25">
      <c r="B4659" s="5"/>
      <c r="C4659" s="5"/>
      <c r="D4659" s="5"/>
      <c r="E4659" s="5"/>
      <c r="F4659" s="5"/>
      <c r="G4659" s="5"/>
    </row>
    <row r="4660" spans="2:7" ht="15.75" x14ac:dyDescent="0.25">
      <c r="B4660" s="5"/>
      <c r="C4660" s="5"/>
      <c r="D4660" s="5"/>
      <c r="E4660" s="5"/>
      <c r="F4660" s="5"/>
      <c r="G4660" s="5"/>
    </row>
    <row r="4661" spans="2:7" ht="15.75" x14ac:dyDescent="0.25">
      <c r="B4661" s="5"/>
      <c r="C4661" s="5"/>
      <c r="D4661" s="5"/>
      <c r="E4661" s="5"/>
      <c r="F4661" s="5"/>
      <c r="G4661" s="5"/>
    </row>
    <row r="4662" spans="2:7" ht="15.75" x14ac:dyDescent="0.25">
      <c r="B4662" s="5"/>
      <c r="C4662" s="5"/>
      <c r="D4662" s="5"/>
      <c r="E4662" s="5"/>
      <c r="F4662" s="5"/>
      <c r="G4662" s="5"/>
    </row>
    <row r="4663" spans="2:7" ht="15.75" x14ac:dyDescent="0.25">
      <c r="B4663" s="5"/>
      <c r="C4663" s="5"/>
      <c r="D4663" s="5"/>
      <c r="E4663" s="5"/>
      <c r="F4663" s="5"/>
      <c r="G4663" s="5"/>
    </row>
    <row r="4664" spans="2:7" ht="15.75" x14ac:dyDescent="0.25">
      <c r="B4664" s="5"/>
      <c r="C4664" s="5"/>
      <c r="D4664" s="5"/>
      <c r="E4664" s="5"/>
      <c r="F4664" s="5"/>
      <c r="G4664" s="5"/>
    </row>
    <row r="4665" spans="2:7" ht="15.75" x14ac:dyDescent="0.25">
      <c r="B4665" s="5"/>
      <c r="C4665" s="5"/>
      <c r="D4665" s="5"/>
      <c r="E4665" s="5"/>
      <c r="F4665" s="5"/>
      <c r="G4665" s="5"/>
    </row>
    <row r="4666" spans="2:7" ht="15.75" x14ac:dyDescent="0.25">
      <c r="B4666" s="5"/>
      <c r="C4666" s="5"/>
      <c r="D4666" s="5"/>
      <c r="E4666" s="5"/>
      <c r="F4666" s="5"/>
      <c r="G4666" s="5"/>
    </row>
    <row r="4667" spans="2:7" ht="15.75" x14ac:dyDescent="0.25">
      <c r="B4667" s="5"/>
      <c r="C4667" s="5"/>
      <c r="D4667" s="5"/>
      <c r="E4667" s="5"/>
      <c r="F4667" s="5"/>
      <c r="G4667" s="5"/>
    </row>
    <row r="4668" spans="2:7" ht="15.75" x14ac:dyDescent="0.25">
      <c r="B4668" s="5"/>
      <c r="C4668" s="5"/>
      <c r="D4668" s="5"/>
      <c r="E4668" s="5"/>
      <c r="F4668" s="5"/>
      <c r="G4668" s="5"/>
    </row>
    <row r="4669" spans="2:7" ht="15.75" x14ac:dyDescent="0.25">
      <c r="B4669" s="5"/>
      <c r="C4669" s="5"/>
      <c r="D4669" s="5"/>
      <c r="E4669" s="5"/>
      <c r="F4669" s="5"/>
      <c r="G4669" s="5"/>
    </row>
    <row r="4670" spans="2:7" ht="15.75" x14ac:dyDescent="0.25">
      <c r="B4670" s="5"/>
      <c r="C4670" s="5"/>
      <c r="D4670" s="5"/>
      <c r="E4670" s="5"/>
      <c r="F4670" s="5"/>
      <c r="G4670" s="5"/>
    </row>
    <row r="4671" spans="2:7" ht="15.75" x14ac:dyDescent="0.25">
      <c r="B4671" s="5"/>
      <c r="C4671" s="5"/>
      <c r="D4671" s="5"/>
      <c r="E4671" s="5"/>
      <c r="F4671" s="5"/>
      <c r="G4671" s="5"/>
    </row>
    <row r="4672" spans="2:7" ht="15.75" x14ac:dyDescent="0.25">
      <c r="B4672" s="5"/>
      <c r="C4672" s="5"/>
      <c r="D4672" s="5"/>
      <c r="E4672" s="5"/>
      <c r="F4672" s="5"/>
      <c r="G4672" s="5"/>
    </row>
    <row r="4673" spans="2:7" ht="15.75" x14ac:dyDescent="0.25">
      <c r="B4673" s="5"/>
      <c r="C4673" s="5"/>
      <c r="D4673" s="5"/>
      <c r="E4673" s="5"/>
      <c r="F4673" s="5"/>
      <c r="G4673" s="5"/>
    </row>
    <row r="4674" spans="2:7" ht="15.75" x14ac:dyDescent="0.25">
      <c r="B4674" s="5"/>
      <c r="C4674" s="5"/>
      <c r="D4674" s="5"/>
      <c r="E4674" s="5"/>
      <c r="F4674" s="5"/>
      <c r="G4674" s="5"/>
    </row>
    <row r="4675" spans="2:7" ht="15.75" x14ac:dyDescent="0.25">
      <c r="B4675" s="5"/>
      <c r="C4675" s="5"/>
      <c r="D4675" s="5"/>
      <c r="E4675" s="5"/>
      <c r="F4675" s="5"/>
      <c r="G4675" s="5"/>
    </row>
    <row r="4676" spans="2:7" ht="15.75" x14ac:dyDescent="0.25">
      <c r="B4676" s="5"/>
      <c r="C4676" s="5"/>
      <c r="D4676" s="5"/>
      <c r="E4676" s="5"/>
      <c r="F4676" s="5"/>
      <c r="G4676" s="5"/>
    </row>
    <row r="4677" spans="2:7" ht="15.75" x14ac:dyDescent="0.25">
      <c r="B4677" s="5"/>
      <c r="C4677" s="5"/>
      <c r="D4677" s="5"/>
      <c r="E4677" s="5"/>
      <c r="F4677" s="5"/>
      <c r="G4677" s="5"/>
    </row>
    <row r="4678" spans="2:7" ht="15.75" x14ac:dyDescent="0.25">
      <c r="B4678" s="5"/>
      <c r="C4678" s="5"/>
      <c r="D4678" s="5"/>
      <c r="E4678" s="5"/>
      <c r="F4678" s="5"/>
      <c r="G4678" s="5"/>
    </row>
    <row r="4679" spans="2:7" ht="15.75" x14ac:dyDescent="0.25">
      <c r="B4679" s="5"/>
      <c r="C4679" s="5"/>
      <c r="D4679" s="5"/>
      <c r="E4679" s="5"/>
      <c r="F4679" s="5"/>
      <c r="G4679" s="5"/>
    </row>
    <row r="4680" spans="2:7" ht="15.75" x14ac:dyDescent="0.25">
      <c r="B4680" s="5"/>
      <c r="C4680" s="5"/>
      <c r="D4680" s="5"/>
      <c r="E4680" s="5"/>
      <c r="F4680" s="5"/>
      <c r="G4680" s="5"/>
    </row>
    <row r="4681" spans="2:7" ht="15.75" x14ac:dyDescent="0.25">
      <c r="B4681" s="5"/>
      <c r="C4681" s="5"/>
      <c r="D4681" s="5"/>
      <c r="E4681" s="5"/>
      <c r="F4681" s="5"/>
      <c r="G4681" s="5"/>
    </row>
    <row r="4682" spans="2:7" ht="15.75" x14ac:dyDescent="0.25">
      <c r="B4682" s="5"/>
      <c r="C4682" s="5"/>
      <c r="D4682" s="5"/>
      <c r="E4682" s="5"/>
      <c r="F4682" s="5"/>
      <c r="G4682" s="5"/>
    </row>
    <row r="4683" spans="2:7" ht="15.75" x14ac:dyDescent="0.25">
      <c r="B4683" s="5"/>
      <c r="C4683" s="5"/>
      <c r="D4683" s="5"/>
      <c r="E4683" s="5"/>
      <c r="F4683" s="5"/>
      <c r="G4683" s="5"/>
    </row>
    <row r="4684" spans="2:7" ht="15.75" x14ac:dyDescent="0.25">
      <c r="B4684" s="5"/>
      <c r="C4684" s="5"/>
      <c r="D4684" s="5"/>
      <c r="E4684" s="5"/>
      <c r="F4684" s="5"/>
      <c r="G4684" s="5"/>
    </row>
    <row r="4685" spans="2:7" ht="15.75" x14ac:dyDescent="0.25">
      <c r="B4685" s="5"/>
      <c r="C4685" s="5"/>
      <c r="D4685" s="5"/>
      <c r="E4685" s="5"/>
      <c r="F4685" s="5"/>
      <c r="G4685" s="5"/>
    </row>
    <row r="4686" spans="2:7" ht="15.75" x14ac:dyDescent="0.25">
      <c r="B4686" s="5"/>
      <c r="C4686" s="5"/>
      <c r="D4686" s="5"/>
      <c r="E4686" s="5"/>
      <c r="F4686" s="5"/>
      <c r="G4686" s="5"/>
    </row>
    <row r="4687" spans="2:7" ht="15.75" x14ac:dyDescent="0.25">
      <c r="B4687" s="5"/>
      <c r="C4687" s="5"/>
      <c r="D4687" s="5"/>
      <c r="E4687" s="5"/>
      <c r="F4687" s="5"/>
      <c r="G4687" s="5"/>
    </row>
    <row r="4688" spans="2:7" ht="15.75" x14ac:dyDescent="0.25">
      <c r="B4688" s="5"/>
      <c r="C4688" s="5"/>
      <c r="D4688" s="5"/>
      <c r="E4688" s="5"/>
      <c r="F4688" s="5"/>
      <c r="G4688" s="5"/>
    </row>
    <row r="4689" spans="2:7" ht="15.75" x14ac:dyDescent="0.25">
      <c r="B4689" s="5"/>
      <c r="C4689" s="5"/>
      <c r="D4689" s="5"/>
      <c r="E4689" s="5"/>
      <c r="F4689" s="5"/>
      <c r="G4689" s="5"/>
    </row>
    <row r="4690" spans="2:7" ht="15.75" x14ac:dyDescent="0.25">
      <c r="B4690" s="5"/>
      <c r="C4690" s="5"/>
      <c r="D4690" s="5"/>
      <c r="E4690" s="5"/>
      <c r="F4690" s="5"/>
      <c r="G4690" s="5"/>
    </row>
    <row r="4691" spans="2:7" ht="15.75" x14ac:dyDescent="0.25">
      <c r="B4691" s="5"/>
      <c r="C4691" s="5"/>
      <c r="D4691" s="5"/>
      <c r="E4691" s="5"/>
      <c r="F4691" s="5"/>
      <c r="G4691" s="5"/>
    </row>
    <row r="4692" spans="2:7" ht="15.75" x14ac:dyDescent="0.25">
      <c r="B4692" s="5"/>
      <c r="C4692" s="5"/>
      <c r="D4692" s="5"/>
      <c r="E4692" s="5"/>
      <c r="F4692" s="5"/>
      <c r="G4692" s="5"/>
    </row>
    <row r="4693" spans="2:7" ht="15.75" x14ac:dyDescent="0.25">
      <c r="B4693" s="5"/>
      <c r="C4693" s="5"/>
      <c r="D4693" s="5"/>
      <c r="E4693" s="5"/>
      <c r="F4693" s="5"/>
      <c r="G4693" s="5"/>
    </row>
    <row r="4694" spans="2:7" ht="15.75" x14ac:dyDescent="0.25">
      <c r="B4694" s="5"/>
      <c r="C4694" s="5"/>
      <c r="D4694" s="5"/>
      <c r="E4694" s="5"/>
      <c r="F4694" s="5"/>
      <c r="G4694" s="5"/>
    </row>
    <row r="4695" spans="2:7" ht="15.75" x14ac:dyDescent="0.25">
      <c r="B4695" s="5"/>
      <c r="C4695" s="5"/>
      <c r="D4695" s="5"/>
      <c r="E4695" s="5"/>
      <c r="F4695" s="5"/>
      <c r="G4695" s="5"/>
    </row>
    <row r="4696" spans="2:7" ht="15.75" x14ac:dyDescent="0.25">
      <c r="B4696" s="5"/>
      <c r="C4696" s="5"/>
      <c r="D4696" s="5"/>
      <c r="E4696" s="5"/>
      <c r="F4696" s="5"/>
      <c r="G4696" s="5"/>
    </row>
    <row r="4697" spans="2:7" ht="15.75" x14ac:dyDescent="0.25">
      <c r="B4697" s="5"/>
      <c r="C4697" s="5"/>
      <c r="D4697" s="5"/>
      <c r="E4697" s="5"/>
      <c r="F4697" s="5"/>
      <c r="G4697" s="5"/>
    </row>
    <row r="4698" spans="2:7" ht="15.75" x14ac:dyDescent="0.25">
      <c r="B4698" s="5"/>
      <c r="C4698" s="5"/>
      <c r="D4698" s="5"/>
      <c r="E4698" s="5"/>
      <c r="F4698" s="5"/>
      <c r="G4698" s="5"/>
    </row>
    <row r="4699" spans="2:7" ht="15.75" x14ac:dyDescent="0.25">
      <c r="B4699" s="5"/>
      <c r="C4699" s="5"/>
      <c r="D4699" s="5"/>
      <c r="E4699" s="5"/>
      <c r="F4699" s="5"/>
      <c r="G4699" s="5"/>
    </row>
    <row r="4700" spans="2:7" ht="15.75" x14ac:dyDescent="0.25">
      <c r="B4700" s="5"/>
      <c r="C4700" s="5"/>
      <c r="D4700" s="5"/>
      <c r="E4700" s="5"/>
      <c r="F4700" s="5"/>
      <c r="G4700" s="5"/>
    </row>
    <row r="4701" spans="2:7" ht="15.75" x14ac:dyDescent="0.25">
      <c r="B4701" s="5"/>
      <c r="C4701" s="5"/>
      <c r="D4701" s="5"/>
      <c r="E4701" s="5"/>
      <c r="F4701" s="5"/>
      <c r="G4701" s="5"/>
    </row>
    <row r="4702" spans="2:7" ht="15.75" x14ac:dyDescent="0.25">
      <c r="B4702" s="5"/>
      <c r="C4702" s="5"/>
      <c r="D4702" s="5"/>
      <c r="E4702" s="5"/>
      <c r="F4702" s="5"/>
      <c r="G4702" s="5"/>
    </row>
    <row r="4703" spans="2:7" ht="15.75" x14ac:dyDescent="0.25">
      <c r="B4703" s="5"/>
      <c r="C4703" s="5"/>
      <c r="D4703" s="5"/>
      <c r="E4703" s="5"/>
      <c r="F4703" s="5"/>
      <c r="G4703" s="5"/>
    </row>
    <row r="4704" spans="2:7" ht="15.75" x14ac:dyDescent="0.25">
      <c r="B4704" s="5"/>
      <c r="C4704" s="5"/>
      <c r="D4704" s="5"/>
      <c r="E4704" s="5"/>
      <c r="F4704" s="5"/>
      <c r="G4704" s="5"/>
    </row>
    <row r="4705" spans="2:7" ht="15.75" x14ac:dyDescent="0.25">
      <c r="B4705" s="5"/>
      <c r="C4705" s="5"/>
      <c r="D4705" s="5"/>
      <c r="E4705" s="5"/>
      <c r="F4705" s="5"/>
      <c r="G4705" s="5"/>
    </row>
    <row r="4706" spans="2:7" ht="15.75" x14ac:dyDescent="0.25">
      <c r="B4706" s="5"/>
      <c r="C4706" s="5"/>
      <c r="D4706" s="5"/>
      <c r="E4706" s="5"/>
      <c r="F4706" s="5"/>
      <c r="G4706" s="5"/>
    </row>
    <row r="4707" spans="2:7" ht="15.75" x14ac:dyDescent="0.25">
      <c r="B4707" s="5"/>
      <c r="C4707" s="5"/>
      <c r="D4707" s="5"/>
      <c r="E4707" s="5"/>
      <c r="F4707" s="5"/>
      <c r="G4707" s="5"/>
    </row>
    <row r="4708" spans="2:7" ht="15.75" x14ac:dyDescent="0.25">
      <c r="B4708" s="5"/>
      <c r="C4708" s="5"/>
      <c r="D4708" s="5"/>
      <c r="E4708" s="5"/>
      <c r="F4708" s="5"/>
      <c r="G4708" s="5"/>
    </row>
    <row r="4709" spans="2:7" ht="15.75" x14ac:dyDescent="0.25">
      <c r="B4709" s="5"/>
      <c r="C4709" s="5"/>
      <c r="D4709" s="5"/>
      <c r="E4709" s="5"/>
      <c r="F4709" s="5"/>
      <c r="G4709" s="5"/>
    </row>
    <row r="4710" spans="2:7" ht="15.75" x14ac:dyDescent="0.25">
      <c r="B4710" s="5"/>
      <c r="C4710" s="5"/>
      <c r="D4710" s="5"/>
      <c r="E4710" s="5"/>
      <c r="F4710" s="5"/>
      <c r="G4710" s="5"/>
    </row>
    <row r="4711" spans="2:7" ht="15.75" x14ac:dyDescent="0.25">
      <c r="B4711" s="5"/>
      <c r="C4711" s="5"/>
      <c r="D4711" s="5"/>
      <c r="E4711" s="5"/>
      <c r="F4711" s="5"/>
      <c r="G4711" s="5"/>
    </row>
    <row r="4712" spans="2:7" ht="15.75" x14ac:dyDescent="0.25">
      <c r="B4712" s="5"/>
      <c r="C4712" s="5"/>
      <c r="D4712" s="5"/>
      <c r="E4712" s="5"/>
      <c r="F4712" s="5"/>
      <c r="G4712" s="5"/>
    </row>
    <row r="4713" spans="2:7" ht="15.75" x14ac:dyDescent="0.25">
      <c r="B4713" s="5"/>
      <c r="C4713" s="5"/>
      <c r="D4713" s="5"/>
      <c r="E4713" s="5"/>
      <c r="F4713" s="5"/>
      <c r="G4713" s="5"/>
    </row>
    <row r="4714" spans="2:7" ht="15.75" x14ac:dyDescent="0.25">
      <c r="B4714" s="5"/>
      <c r="C4714" s="5"/>
      <c r="D4714" s="5"/>
      <c r="E4714" s="5"/>
      <c r="F4714" s="5"/>
      <c r="G4714" s="5"/>
    </row>
    <row r="4715" spans="2:7" ht="15.75" x14ac:dyDescent="0.25">
      <c r="B4715" s="5"/>
      <c r="C4715" s="5"/>
      <c r="D4715" s="5"/>
      <c r="E4715" s="5"/>
      <c r="F4715" s="5"/>
      <c r="G4715" s="5"/>
    </row>
    <row r="4716" spans="2:7" ht="15.75" x14ac:dyDescent="0.25">
      <c r="B4716" s="5"/>
      <c r="C4716" s="5"/>
      <c r="D4716" s="5"/>
      <c r="E4716" s="5"/>
      <c r="F4716" s="5"/>
      <c r="G4716" s="5"/>
    </row>
    <row r="4717" spans="2:7" ht="15.75" x14ac:dyDescent="0.25">
      <c r="B4717" s="5"/>
      <c r="C4717" s="5"/>
      <c r="D4717" s="5"/>
      <c r="E4717" s="5"/>
      <c r="F4717" s="5"/>
      <c r="G4717" s="5"/>
    </row>
    <row r="4718" spans="2:7" ht="15.75" x14ac:dyDescent="0.25">
      <c r="B4718" s="5"/>
      <c r="C4718" s="5"/>
      <c r="D4718" s="5"/>
      <c r="E4718" s="5"/>
      <c r="F4718" s="5"/>
      <c r="G4718" s="5"/>
    </row>
    <row r="4719" spans="2:7" ht="15.75" x14ac:dyDescent="0.25">
      <c r="B4719" s="5"/>
      <c r="C4719" s="5"/>
      <c r="D4719" s="5"/>
      <c r="E4719" s="5"/>
      <c r="F4719" s="5"/>
      <c r="G4719" s="5"/>
    </row>
    <row r="4720" spans="2:7" ht="15.75" x14ac:dyDescent="0.25">
      <c r="B4720" s="5"/>
      <c r="C4720" s="5"/>
      <c r="D4720" s="5"/>
      <c r="E4720" s="5"/>
      <c r="F4720" s="5"/>
      <c r="G4720" s="5"/>
    </row>
    <row r="4721" spans="2:7" ht="15.75" x14ac:dyDescent="0.25">
      <c r="B4721" s="5"/>
      <c r="C4721" s="5"/>
      <c r="D4721" s="5"/>
      <c r="E4721" s="5"/>
      <c r="F4721" s="5"/>
      <c r="G4721" s="5"/>
    </row>
    <row r="4722" spans="2:7" ht="15.75" x14ac:dyDescent="0.25">
      <c r="B4722" s="5"/>
      <c r="C4722" s="5"/>
      <c r="D4722" s="5"/>
      <c r="E4722" s="5"/>
      <c r="F4722" s="5"/>
      <c r="G4722" s="5"/>
    </row>
    <row r="4723" spans="2:7" ht="15.75" x14ac:dyDescent="0.25">
      <c r="B4723" s="5"/>
      <c r="C4723" s="5"/>
      <c r="D4723" s="5"/>
      <c r="E4723" s="5"/>
      <c r="F4723" s="5"/>
      <c r="G4723" s="5"/>
    </row>
    <row r="4724" spans="2:7" ht="15.75" x14ac:dyDescent="0.25">
      <c r="B4724" s="5"/>
      <c r="C4724" s="5"/>
      <c r="D4724" s="5"/>
      <c r="E4724" s="5"/>
      <c r="F4724" s="5"/>
      <c r="G4724" s="5"/>
    </row>
    <row r="4725" spans="2:7" ht="15.75" x14ac:dyDescent="0.25">
      <c r="B4725" s="5"/>
      <c r="C4725" s="5"/>
      <c r="D4725" s="5"/>
      <c r="E4725" s="5"/>
      <c r="F4725" s="5"/>
      <c r="G4725" s="5"/>
    </row>
    <row r="4726" spans="2:7" ht="15.75" x14ac:dyDescent="0.25">
      <c r="B4726" s="5"/>
      <c r="C4726" s="5"/>
      <c r="D4726" s="5"/>
      <c r="E4726" s="5"/>
      <c r="F4726" s="5"/>
      <c r="G4726" s="5"/>
    </row>
    <row r="4727" spans="2:7" ht="15.75" x14ac:dyDescent="0.25">
      <c r="B4727" s="5"/>
      <c r="C4727" s="5"/>
      <c r="D4727" s="5"/>
      <c r="E4727" s="5"/>
      <c r="F4727" s="5"/>
      <c r="G4727" s="5"/>
    </row>
    <row r="4728" spans="2:7" ht="15.75" x14ac:dyDescent="0.25">
      <c r="B4728" s="5"/>
      <c r="C4728" s="5"/>
      <c r="D4728" s="5"/>
      <c r="E4728" s="5"/>
      <c r="F4728" s="5"/>
      <c r="G4728" s="5"/>
    </row>
    <row r="4729" spans="2:7" ht="15.75" x14ac:dyDescent="0.25">
      <c r="B4729" s="5"/>
      <c r="C4729" s="5"/>
      <c r="D4729" s="5"/>
      <c r="E4729" s="5"/>
      <c r="F4729" s="5"/>
      <c r="G4729" s="5"/>
    </row>
    <row r="4730" spans="2:7" ht="15.75" x14ac:dyDescent="0.25">
      <c r="B4730" s="5"/>
      <c r="C4730" s="5"/>
      <c r="D4730" s="5"/>
      <c r="E4730" s="5"/>
      <c r="F4730" s="5"/>
      <c r="G4730" s="5"/>
    </row>
    <row r="4731" spans="2:7" ht="15.75" x14ac:dyDescent="0.25">
      <c r="B4731" s="5"/>
      <c r="C4731" s="5"/>
      <c r="D4731" s="5"/>
      <c r="E4731" s="5"/>
      <c r="F4731" s="5"/>
      <c r="G4731" s="5"/>
    </row>
    <row r="4732" spans="2:7" ht="15.75" x14ac:dyDescent="0.25">
      <c r="B4732" s="5"/>
      <c r="C4732" s="5"/>
      <c r="D4732" s="5"/>
      <c r="E4732" s="5"/>
      <c r="F4732" s="5"/>
      <c r="G4732" s="5"/>
    </row>
    <row r="4733" spans="2:7" ht="15.75" x14ac:dyDescent="0.25">
      <c r="B4733" s="5"/>
      <c r="C4733" s="5"/>
      <c r="D4733" s="5"/>
      <c r="E4733" s="5"/>
      <c r="F4733" s="5"/>
      <c r="G4733" s="5"/>
    </row>
    <row r="4734" spans="2:7" ht="15.75" x14ac:dyDescent="0.25">
      <c r="B4734" s="5"/>
      <c r="C4734" s="5"/>
      <c r="D4734" s="5"/>
      <c r="E4734" s="5"/>
      <c r="F4734" s="5"/>
      <c r="G4734" s="5"/>
    </row>
    <row r="4735" spans="2:7" ht="15.75" x14ac:dyDescent="0.25">
      <c r="B4735" s="5"/>
      <c r="C4735" s="5"/>
      <c r="D4735" s="5"/>
      <c r="E4735" s="5"/>
      <c r="F4735" s="5"/>
      <c r="G4735" s="5"/>
    </row>
    <row r="4736" spans="2:7" ht="15.75" x14ac:dyDescent="0.25">
      <c r="B4736" s="5"/>
      <c r="C4736" s="5"/>
      <c r="D4736" s="5"/>
      <c r="E4736" s="5"/>
      <c r="F4736" s="5"/>
      <c r="G4736" s="5"/>
    </row>
    <row r="4737" spans="2:7" ht="15.75" x14ac:dyDescent="0.25">
      <c r="B4737" s="5"/>
      <c r="C4737" s="5"/>
      <c r="D4737" s="5"/>
      <c r="E4737" s="5"/>
      <c r="F4737" s="5"/>
      <c r="G4737" s="5"/>
    </row>
    <row r="4738" spans="2:7" ht="15.75" x14ac:dyDescent="0.25">
      <c r="B4738" s="5"/>
      <c r="C4738" s="5"/>
      <c r="D4738" s="5"/>
      <c r="E4738" s="5"/>
      <c r="F4738" s="5"/>
      <c r="G4738" s="5"/>
    </row>
    <row r="4739" spans="2:7" ht="15.75" x14ac:dyDescent="0.25">
      <c r="B4739" s="5"/>
      <c r="C4739" s="5"/>
      <c r="D4739" s="5"/>
      <c r="E4739" s="5"/>
      <c r="F4739" s="5"/>
      <c r="G4739" s="5"/>
    </row>
    <row r="4740" spans="2:7" ht="15.75" x14ac:dyDescent="0.25">
      <c r="B4740" s="5"/>
      <c r="C4740" s="5"/>
      <c r="D4740" s="5"/>
      <c r="E4740" s="5"/>
      <c r="F4740" s="5"/>
      <c r="G4740" s="5"/>
    </row>
    <row r="4741" spans="2:7" ht="15.75" x14ac:dyDescent="0.25">
      <c r="B4741" s="5"/>
      <c r="C4741" s="5"/>
      <c r="D4741" s="5"/>
      <c r="E4741" s="5"/>
      <c r="F4741" s="5"/>
      <c r="G4741" s="5"/>
    </row>
    <row r="4742" spans="2:7" ht="15.75" x14ac:dyDescent="0.25">
      <c r="B4742" s="5"/>
      <c r="C4742" s="5"/>
      <c r="D4742" s="5"/>
      <c r="E4742" s="5"/>
      <c r="F4742" s="5"/>
      <c r="G4742" s="5"/>
    </row>
    <row r="4743" spans="2:7" ht="15.75" x14ac:dyDescent="0.25">
      <c r="B4743" s="5"/>
      <c r="C4743" s="5"/>
      <c r="D4743" s="5"/>
      <c r="E4743" s="5"/>
      <c r="F4743" s="5"/>
      <c r="G4743" s="5"/>
    </row>
    <row r="4744" spans="2:7" ht="15.75" x14ac:dyDescent="0.25">
      <c r="B4744" s="5"/>
      <c r="C4744" s="5"/>
      <c r="D4744" s="5"/>
      <c r="E4744" s="5"/>
      <c r="F4744" s="5"/>
      <c r="G4744" s="5"/>
    </row>
    <row r="4745" spans="2:7" ht="15.75" x14ac:dyDescent="0.25">
      <c r="B4745" s="5"/>
      <c r="C4745" s="5"/>
      <c r="D4745" s="5"/>
      <c r="E4745" s="5"/>
      <c r="F4745" s="5"/>
      <c r="G4745" s="5"/>
    </row>
    <row r="4746" spans="2:7" ht="15.75" x14ac:dyDescent="0.25">
      <c r="B4746" s="5"/>
      <c r="C4746" s="5"/>
      <c r="D4746" s="5"/>
      <c r="E4746" s="5"/>
      <c r="F4746" s="5"/>
      <c r="G4746" s="5"/>
    </row>
    <row r="4747" spans="2:7" ht="15.75" x14ac:dyDescent="0.25">
      <c r="B4747" s="5"/>
      <c r="C4747" s="5"/>
      <c r="D4747" s="5"/>
      <c r="E4747" s="5"/>
      <c r="F4747" s="5"/>
      <c r="G4747" s="5"/>
    </row>
    <row r="4748" spans="2:7" ht="15.75" x14ac:dyDescent="0.25">
      <c r="B4748" s="5"/>
      <c r="C4748" s="5"/>
      <c r="D4748" s="5"/>
      <c r="E4748" s="5"/>
      <c r="F4748" s="5"/>
      <c r="G4748" s="5"/>
    </row>
    <row r="4749" spans="2:7" ht="15.75" x14ac:dyDescent="0.25">
      <c r="B4749" s="5"/>
      <c r="C4749" s="5"/>
      <c r="D4749" s="5"/>
      <c r="E4749" s="5"/>
      <c r="F4749" s="5"/>
      <c r="G4749" s="5"/>
    </row>
    <row r="4750" spans="2:7" ht="15.75" x14ac:dyDescent="0.25">
      <c r="B4750" s="5"/>
      <c r="C4750" s="5"/>
      <c r="D4750" s="5"/>
      <c r="E4750" s="5"/>
      <c r="F4750" s="5"/>
      <c r="G4750" s="5"/>
    </row>
    <row r="4751" spans="2:7" ht="15.75" x14ac:dyDescent="0.25">
      <c r="B4751" s="5"/>
      <c r="C4751" s="5"/>
      <c r="D4751" s="5"/>
      <c r="E4751" s="5"/>
      <c r="F4751" s="5"/>
      <c r="G4751" s="5"/>
    </row>
    <row r="4752" spans="2:7" ht="15.75" x14ac:dyDescent="0.25">
      <c r="B4752" s="5"/>
      <c r="C4752" s="5"/>
      <c r="D4752" s="5"/>
      <c r="E4752" s="5"/>
      <c r="F4752" s="5"/>
      <c r="G4752" s="5"/>
    </row>
    <row r="4753" spans="2:7" ht="15.75" x14ac:dyDescent="0.25">
      <c r="B4753" s="5"/>
      <c r="C4753" s="5"/>
      <c r="D4753" s="5"/>
      <c r="E4753" s="5"/>
      <c r="F4753" s="5"/>
      <c r="G4753" s="5"/>
    </row>
    <row r="4754" spans="2:7" ht="15.75" x14ac:dyDescent="0.25">
      <c r="B4754" s="5"/>
      <c r="C4754" s="5"/>
      <c r="D4754" s="5"/>
      <c r="E4754" s="5"/>
      <c r="F4754" s="5"/>
      <c r="G4754" s="5"/>
    </row>
    <row r="4755" spans="2:7" ht="15.75" x14ac:dyDescent="0.25">
      <c r="B4755" s="5"/>
      <c r="C4755" s="5"/>
      <c r="D4755" s="5"/>
      <c r="E4755" s="5"/>
      <c r="F4755" s="5"/>
      <c r="G4755" s="5"/>
    </row>
    <row r="4756" spans="2:7" ht="15.75" x14ac:dyDescent="0.25">
      <c r="B4756" s="5"/>
      <c r="C4756" s="5"/>
      <c r="D4756" s="5"/>
      <c r="E4756" s="5"/>
      <c r="F4756" s="5"/>
      <c r="G4756" s="5"/>
    </row>
    <row r="4757" spans="2:7" ht="15.75" x14ac:dyDescent="0.25">
      <c r="B4757" s="5"/>
      <c r="C4757" s="5"/>
      <c r="D4757" s="5"/>
      <c r="E4757" s="5"/>
      <c r="F4757" s="5"/>
      <c r="G4757" s="5"/>
    </row>
    <row r="4758" spans="2:7" ht="15.75" x14ac:dyDescent="0.25">
      <c r="B4758" s="5"/>
      <c r="C4758" s="5"/>
      <c r="D4758" s="5"/>
      <c r="E4758" s="5"/>
      <c r="F4758" s="5"/>
      <c r="G4758" s="5"/>
    </row>
    <row r="4759" spans="2:7" ht="15.75" x14ac:dyDescent="0.25">
      <c r="B4759" s="5"/>
      <c r="C4759" s="5"/>
      <c r="D4759" s="5"/>
      <c r="E4759" s="5"/>
      <c r="F4759" s="5"/>
      <c r="G4759" s="5"/>
    </row>
    <row r="4760" spans="2:7" ht="15.75" x14ac:dyDescent="0.25">
      <c r="B4760" s="5"/>
      <c r="C4760" s="5"/>
      <c r="D4760" s="5"/>
      <c r="E4760" s="5"/>
      <c r="F4760" s="5"/>
      <c r="G4760" s="5"/>
    </row>
    <row r="4761" spans="2:7" ht="15.75" x14ac:dyDescent="0.25">
      <c r="B4761" s="5"/>
      <c r="C4761" s="5"/>
      <c r="D4761" s="5"/>
      <c r="E4761" s="5"/>
      <c r="F4761" s="5"/>
      <c r="G4761" s="5"/>
    </row>
    <row r="4762" spans="2:7" ht="15.75" x14ac:dyDescent="0.25">
      <c r="B4762" s="5"/>
      <c r="C4762" s="5"/>
      <c r="D4762" s="5"/>
      <c r="E4762" s="5"/>
      <c r="F4762" s="5"/>
      <c r="G4762" s="5"/>
    </row>
    <row r="4763" spans="2:7" ht="15.75" x14ac:dyDescent="0.25">
      <c r="B4763" s="5"/>
      <c r="C4763" s="5"/>
      <c r="D4763" s="5"/>
      <c r="E4763" s="5"/>
      <c r="F4763" s="5"/>
      <c r="G4763" s="5"/>
    </row>
    <row r="4764" spans="2:7" ht="15.75" x14ac:dyDescent="0.25">
      <c r="B4764" s="5"/>
      <c r="C4764" s="5"/>
      <c r="D4764" s="5"/>
      <c r="E4764" s="5"/>
      <c r="F4764" s="5"/>
      <c r="G4764" s="5"/>
    </row>
    <row r="4765" spans="2:7" ht="15.75" x14ac:dyDescent="0.25">
      <c r="B4765" s="5"/>
      <c r="C4765" s="5"/>
      <c r="D4765" s="5"/>
      <c r="E4765" s="5"/>
      <c r="F4765" s="5"/>
      <c r="G4765" s="5"/>
    </row>
    <row r="4766" spans="2:7" ht="15.75" x14ac:dyDescent="0.25">
      <c r="B4766" s="5"/>
      <c r="C4766" s="5"/>
      <c r="D4766" s="5"/>
      <c r="E4766" s="5"/>
      <c r="F4766" s="5"/>
      <c r="G4766" s="5"/>
    </row>
    <row r="4767" spans="2:7" ht="15.75" x14ac:dyDescent="0.25">
      <c r="B4767" s="5"/>
      <c r="C4767" s="5"/>
      <c r="D4767" s="5"/>
      <c r="E4767" s="5"/>
      <c r="F4767" s="5"/>
      <c r="G4767" s="5"/>
    </row>
    <row r="4768" spans="2:7" ht="15.75" x14ac:dyDescent="0.25">
      <c r="B4768" s="5"/>
      <c r="C4768" s="5"/>
      <c r="D4768" s="5"/>
      <c r="E4768" s="5"/>
      <c r="F4768" s="5"/>
      <c r="G4768" s="5"/>
    </row>
    <row r="4769" spans="2:7" ht="15.75" x14ac:dyDescent="0.25">
      <c r="B4769" s="5"/>
      <c r="C4769" s="5"/>
      <c r="D4769" s="5"/>
      <c r="E4769" s="5"/>
      <c r="F4769" s="5"/>
      <c r="G4769" s="5"/>
    </row>
    <row r="4770" spans="2:7" ht="15.75" x14ac:dyDescent="0.25">
      <c r="B4770" s="5"/>
      <c r="C4770" s="5"/>
      <c r="D4770" s="5"/>
      <c r="E4770" s="5"/>
      <c r="F4770" s="5"/>
      <c r="G4770" s="5"/>
    </row>
    <row r="4771" spans="2:7" ht="15.75" x14ac:dyDescent="0.25">
      <c r="B4771" s="5"/>
      <c r="C4771" s="5"/>
      <c r="D4771" s="5"/>
      <c r="E4771" s="5"/>
      <c r="F4771" s="5"/>
      <c r="G4771" s="5"/>
    </row>
    <row r="4772" spans="2:7" ht="15.75" x14ac:dyDescent="0.25">
      <c r="B4772" s="5"/>
      <c r="C4772" s="5"/>
      <c r="D4772" s="5"/>
      <c r="E4772" s="5"/>
      <c r="F4772" s="5"/>
      <c r="G4772" s="5"/>
    </row>
    <row r="4773" spans="2:7" ht="15.75" x14ac:dyDescent="0.25">
      <c r="B4773" s="5"/>
      <c r="C4773" s="5"/>
      <c r="D4773" s="5"/>
      <c r="E4773" s="5"/>
      <c r="F4773" s="5"/>
      <c r="G4773" s="5"/>
    </row>
    <row r="4774" spans="2:7" ht="15.75" x14ac:dyDescent="0.25">
      <c r="B4774" s="5"/>
      <c r="C4774" s="5"/>
      <c r="D4774" s="5"/>
      <c r="E4774" s="5"/>
      <c r="F4774" s="5"/>
      <c r="G4774" s="5"/>
    </row>
    <row r="4775" spans="2:7" ht="15.75" x14ac:dyDescent="0.25">
      <c r="B4775" s="5"/>
      <c r="C4775" s="5"/>
      <c r="D4775" s="5"/>
      <c r="E4775" s="5"/>
      <c r="F4775" s="5"/>
      <c r="G4775" s="5"/>
    </row>
    <row r="4776" spans="2:7" ht="15.75" x14ac:dyDescent="0.25">
      <c r="B4776" s="5"/>
      <c r="C4776" s="5"/>
      <c r="D4776" s="5"/>
      <c r="E4776" s="5"/>
      <c r="F4776" s="5"/>
      <c r="G4776" s="5"/>
    </row>
    <row r="4777" spans="2:7" ht="15.75" x14ac:dyDescent="0.25">
      <c r="B4777" s="5"/>
      <c r="C4777" s="5"/>
      <c r="D4777" s="5"/>
      <c r="E4777" s="5"/>
      <c r="F4777" s="5"/>
      <c r="G4777" s="5"/>
    </row>
    <row r="4778" spans="2:7" ht="15.75" x14ac:dyDescent="0.25">
      <c r="B4778" s="5"/>
      <c r="C4778" s="5"/>
      <c r="D4778" s="5"/>
      <c r="E4778" s="5"/>
      <c r="F4778" s="5"/>
      <c r="G4778" s="5"/>
    </row>
    <row r="4779" spans="2:7" ht="15.75" x14ac:dyDescent="0.25">
      <c r="B4779" s="5"/>
      <c r="C4779" s="5"/>
      <c r="D4779" s="5"/>
      <c r="E4779" s="5"/>
      <c r="F4779" s="5"/>
      <c r="G4779" s="5"/>
    </row>
    <row r="4780" spans="2:7" ht="15.75" x14ac:dyDescent="0.25">
      <c r="B4780" s="5"/>
      <c r="C4780" s="5"/>
      <c r="D4780" s="5"/>
      <c r="E4780" s="5"/>
      <c r="F4780" s="5"/>
      <c r="G4780" s="5"/>
    </row>
    <row r="4781" spans="2:7" ht="15.75" x14ac:dyDescent="0.25">
      <c r="B4781" s="5"/>
      <c r="C4781" s="5"/>
      <c r="D4781" s="5"/>
      <c r="E4781" s="5"/>
      <c r="F4781" s="5"/>
      <c r="G4781" s="5"/>
    </row>
    <row r="4782" spans="2:7" ht="15.75" x14ac:dyDescent="0.25">
      <c r="B4782" s="5"/>
      <c r="C4782" s="5"/>
      <c r="D4782" s="5"/>
      <c r="E4782" s="5"/>
      <c r="F4782" s="5"/>
      <c r="G4782" s="5"/>
    </row>
    <row r="4783" spans="2:7" ht="15.75" x14ac:dyDescent="0.25">
      <c r="B4783" s="5"/>
      <c r="C4783" s="5"/>
      <c r="D4783" s="5"/>
      <c r="E4783" s="5"/>
      <c r="F4783" s="5"/>
      <c r="G4783" s="5"/>
    </row>
    <row r="4784" spans="2:7" ht="15.75" x14ac:dyDescent="0.25">
      <c r="B4784" s="5"/>
      <c r="C4784" s="5"/>
      <c r="D4784" s="5"/>
      <c r="E4784" s="5"/>
      <c r="F4784" s="5"/>
      <c r="G4784" s="5"/>
    </row>
    <row r="4785" spans="2:7" ht="15.75" x14ac:dyDescent="0.25">
      <c r="B4785" s="5"/>
      <c r="C4785" s="5"/>
      <c r="D4785" s="5"/>
      <c r="E4785" s="5"/>
      <c r="F4785" s="5"/>
      <c r="G4785" s="5"/>
    </row>
    <row r="4786" spans="2:7" ht="15.75" x14ac:dyDescent="0.25">
      <c r="B4786" s="5"/>
      <c r="C4786" s="5"/>
      <c r="D4786" s="5"/>
      <c r="E4786" s="5"/>
      <c r="F4786" s="5"/>
      <c r="G4786" s="5"/>
    </row>
    <row r="4787" spans="2:7" ht="15.75" x14ac:dyDescent="0.25">
      <c r="B4787" s="5"/>
      <c r="C4787" s="5"/>
      <c r="D4787" s="5"/>
      <c r="E4787" s="5"/>
      <c r="F4787" s="5"/>
      <c r="G4787" s="5"/>
    </row>
    <row r="4788" spans="2:7" ht="15.75" x14ac:dyDescent="0.25">
      <c r="B4788" s="5"/>
      <c r="C4788" s="5"/>
      <c r="D4788" s="5"/>
      <c r="E4788" s="5"/>
      <c r="F4788" s="5"/>
      <c r="G4788" s="5"/>
    </row>
    <row r="4789" spans="2:7" ht="15.75" x14ac:dyDescent="0.25">
      <c r="B4789" s="5"/>
      <c r="C4789" s="5"/>
      <c r="D4789" s="5"/>
      <c r="E4789" s="5"/>
      <c r="F4789" s="5"/>
      <c r="G4789" s="5"/>
    </row>
    <row r="4790" spans="2:7" ht="15.75" x14ac:dyDescent="0.25">
      <c r="B4790" s="5"/>
      <c r="C4790" s="5"/>
      <c r="D4790" s="5"/>
      <c r="E4790" s="5"/>
      <c r="F4790" s="5"/>
      <c r="G4790" s="5"/>
    </row>
    <row r="4791" spans="2:7" ht="15.75" x14ac:dyDescent="0.25">
      <c r="B4791" s="5"/>
      <c r="C4791" s="5"/>
      <c r="D4791" s="5"/>
      <c r="E4791" s="5"/>
      <c r="F4791" s="5"/>
      <c r="G4791" s="5"/>
    </row>
    <row r="4792" spans="2:7" ht="15.75" x14ac:dyDescent="0.25">
      <c r="B4792" s="5"/>
      <c r="C4792" s="5"/>
      <c r="D4792" s="5"/>
      <c r="E4792" s="5"/>
      <c r="F4792" s="5"/>
      <c r="G4792" s="5"/>
    </row>
    <row r="4793" spans="2:7" ht="15.75" x14ac:dyDescent="0.25">
      <c r="B4793" s="5"/>
      <c r="C4793" s="5"/>
      <c r="D4793" s="5"/>
      <c r="E4793" s="5"/>
      <c r="F4793" s="5"/>
      <c r="G4793" s="5"/>
    </row>
    <row r="4794" spans="2:7" ht="15.75" x14ac:dyDescent="0.25">
      <c r="B4794" s="5"/>
      <c r="C4794" s="5"/>
      <c r="D4794" s="5"/>
      <c r="E4794" s="5"/>
      <c r="F4794" s="5"/>
      <c r="G4794" s="5"/>
    </row>
    <row r="4795" spans="2:7" ht="15.75" x14ac:dyDescent="0.25">
      <c r="B4795" s="5"/>
      <c r="C4795" s="5"/>
      <c r="D4795" s="5"/>
      <c r="E4795" s="5"/>
      <c r="F4795" s="5"/>
      <c r="G4795" s="5"/>
    </row>
    <row r="4796" spans="2:7" ht="15.75" x14ac:dyDescent="0.25">
      <c r="B4796" s="5"/>
      <c r="C4796" s="5"/>
      <c r="D4796" s="5"/>
      <c r="E4796" s="5"/>
      <c r="F4796" s="5"/>
      <c r="G4796" s="5"/>
    </row>
    <row r="4797" spans="2:7" ht="15.75" x14ac:dyDescent="0.25">
      <c r="B4797" s="5"/>
      <c r="C4797" s="5"/>
      <c r="D4797" s="5"/>
      <c r="E4797" s="5"/>
      <c r="F4797" s="5"/>
      <c r="G4797" s="5"/>
    </row>
    <row r="4798" spans="2:7" ht="15.75" x14ac:dyDescent="0.25">
      <c r="B4798" s="5"/>
      <c r="C4798" s="5"/>
      <c r="D4798" s="5"/>
      <c r="E4798" s="5"/>
      <c r="F4798" s="5"/>
      <c r="G4798" s="5"/>
    </row>
    <row r="4799" spans="2:7" ht="15.75" x14ac:dyDescent="0.25">
      <c r="B4799" s="5"/>
      <c r="C4799" s="5"/>
      <c r="D4799" s="5"/>
      <c r="E4799" s="5"/>
      <c r="F4799" s="5"/>
      <c r="G4799" s="5"/>
    </row>
    <row r="4800" spans="2:7" ht="15.75" x14ac:dyDescent="0.25">
      <c r="B4800" s="5"/>
      <c r="C4800" s="5"/>
      <c r="D4800" s="5"/>
      <c r="E4800" s="5"/>
      <c r="F4800" s="5"/>
      <c r="G4800" s="5"/>
    </row>
    <row r="4801" spans="2:7" ht="15.75" x14ac:dyDescent="0.25">
      <c r="B4801" s="5"/>
      <c r="C4801" s="5"/>
      <c r="D4801" s="5"/>
      <c r="E4801" s="5"/>
      <c r="F4801" s="5"/>
      <c r="G4801" s="5"/>
    </row>
    <row r="4802" spans="2:7" ht="15.75" x14ac:dyDescent="0.25">
      <c r="B4802" s="5"/>
      <c r="C4802" s="5"/>
      <c r="D4802" s="5"/>
      <c r="E4802" s="5"/>
      <c r="F4802" s="5"/>
      <c r="G4802" s="5"/>
    </row>
    <row r="4803" spans="2:7" ht="15.75" x14ac:dyDescent="0.25">
      <c r="B4803" s="5"/>
      <c r="C4803" s="5"/>
      <c r="D4803" s="5"/>
      <c r="E4803" s="5"/>
      <c r="F4803" s="5"/>
      <c r="G4803" s="5"/>
    </row>
    <row r="4804" spans="2:7" ht="15.75" x14ac:dyDescent="0.25">
      <c r="B4804" s="5"/>
      <c r="C4804" s="5"/>
      <c r="D4804" s="5"/>
      <c r="E4804" s="5"/>
      <c r="F4804" s="5"/>
      <c r="G4804" s="5"/>
    </row>
    <row r="4805" spans="2:7" ht="15.75" x14ac:dyDescent="0.25">
      <c r="B4805" s="5"/>
      <c r="C4805" s="5"/>
      <c r="D4805" s="5"/>
      <c r="E4805" s="5"/>
      <c r="F4805" s="5"/>
      <c r="G4805" s="5"/>
    </row>
    <row r="4806" spans="2:7" ht="15.75" x14ac:dyDescent="0.25">
      <c r="B4806" s="5"/>
      <c r="C4806" s="5"/>
      <c r="D4806" s="5"/>
      <c r="E4806" s="5"/>
      <c r="F4806" s="5"/>
      <c r="G4806" s="5"/>
    </row>
    <row r="4807" spans="2:7" ht="15.75" x14ac:dyDescent="0.25">
      <c r="B4807" s="5"/>
      <c r="C4807" s="5"/>
      <c r="D4807" s="5"/>
      <c r="E4807" s="5"/>
      <c r="F4807" s="5"/>
      <c r="G4807" s="5"/>
    </row>
    <row r="4808" spans="2:7" ht="15.75" x14ac:dyDescent="0.25">
      <c r="B4808" s="5"/>
      <c r="C4808" s="5"/>
      <c r="D4808" s="5"/>
      <c r="E4808" s="5"/>
      <c r="F4808" s="5"/>
      <c r="G4808" s="5"/>
    </row>
    <row r="4809" spans="2:7" ht="15.75" x14ac:dyDescent="0.25">
      <c r="B4809" s="5"/>
      <c r="C4809" s="5"/>
      <c r="D4809" s="5"/>
      <c r="E4809" s="5"/>
      <c r="F4809" s="5"/>
      <c r="G4809" s="5"/>
    </row>
    <row r="4810" spans="2:7" ht="15.75" x14ac:dyDescent="0.25">
      <c r="B4810" s="5"/>
      <c r="C4810" s="5"/>
      <c r="D4810" s="5"/>
      <c r="E4810" s="5"/>
      <c r="F4810" s="5"/>
      <c r="G4810" s="5"/>
    </row>
    <row r="4811" spans="2:7" ht="15.75" x14ac:dyDescent="0.25">
      <c r="B4811" s="5"/>
      <c r="C4811" s="5"/>
      <c r="D4811" s="5"/>
      <c r="E4811" s="5"/>
      <c r="F4811" s="5"/>
      <c r="G4811" s="5"/>
    </row>
    <row r="4812" spans="2:7" ht="15.75" x14ac:dyDescent="0.25">
      <c r="B4812" s="5"/>
      <c r="C4812" s="5"/>
      <c r="D4812" s="5"/>
      <c r="E4812" s="5"/>
      <c r="F4812" s="5"/>
      <c r="G4812" s="5"/>
    </row>
    <row r="4813" spans="2:7" ht="15.75" x14ac:dyDescent="0.25">
      <c r="B4813" s="5"/>
      <c r="C4813" s="5"/>
      <c r="D4813" s="5"/>
      <c r="E4813" s="5"/>
      <c r="F4813" s="5"/>
      <c r="G4813" s="5"/>
    </row>
    <row r="4814" spans="2:7" ht="15.75" x14ac:dyDescent="0.25">
      <c r="B4814" s="5"/>
      <c r="C4814" s="5"/>
      <c r="D4814" s="5"/>
      <c r="E4814" s="5"/>
      <c r="F4814" s="5"/>
      <c r="G4814" s="5"/>
    </row>
    <row r="4815" spans="2:7" ht="15.75" x14ac:dyDescent="0.25">
      <c r="B4815" s="5"/>
      <c r="C4815" s="5"/>
      <c r="D4815" s="5"/>
      <c r="E4815" s="5"/>
      <c r="F4815" s="5"/>
      <c r="G4815" s="5"/>
    </row>
    <row r="4816" spans="2:7" ht="15.75" x14ac:dyDescent="0.25">
      <c r="B4816" s="5"/>
      <c r="C4816" s="5"/>
      <c r="D4816" s="5"/>
      <c r="E4816" s="5"/>
      <c r="F4816" s="5"/>
      <c r="G4816" s="5"/>
    </row>
    <row r="4817" spans="2:7" ht="15.75" x14ac:dyDescent="0.25">
      <c r="B4817" s="5"/>
      <c r="C4817" s="5"/>
      <c r="D4817" s="5"/>
      <c r="E4817" s="5"/>
      <c r="F4817" s="5"/>
      <c r="G4817" s="5"/>
    </row>
    <row r="4818" spans="2:7" ht="15.75" x14ac:dyDescent="0.25">
      <c r="B4818" s="5"/>
      <c r="C4818" s="5"/>
      <c r="D4818" s="5"/>
      <c r="E4818" s="5"/>
      <c r="F4818" s="5"/>
      <c r="G4818" s="5"/>
    </row>
    <row r="4819" spans="2:7" ht="15.75" x14ac:dyDescent="0.25">
      <c r="B4819" s="5"/>
      <c r="C4819" s="5"/>
      <c r="D4819" s="5"/>
      <c r="E4819" s="5"/>
      <c r="F4819" s="5"/>
      <c r="G4819" s="5"/>
    </row>
    <row r="4820" spans="2:7" ht="15.75" x14ac:dyDescent="0.25">
      <c r="B4820" s="5"/>
      <c r="C4820" s="5"/>
      <c r="D4820" s="5"/>
      <c r="E4820" s="5"/>
      <c r="F4820" s="5"/>
      <c r="G4820" s="5"/>
    </row>
    <row r="4821" spans="2:7" ht="15.75" x14ac:dyDescent="0.25">
      <c r="B4821" s="5"/>
      <c r="C4821" s="5"/>
      <c r="D4821" s="5"/>
      <c r="E4821" s="5"/>
      <c r="F4821" s="5"/>
      <c r="G4821" s="5"/>
    </row>
    <row r="4822" spans="2:7" ht="15.75" x14ac:dyDescent="0.25">
      <c r="B4822" s="5"/>
      <c r="C4822" s="5"/>
      <c r="D4822" s="5"/>
      <c r="E4822" s="5"/>
      <c r="F4822" s="5"/>
      <c r="G4822" s="5"/>
    </row>
    <row r="4823" spans="2:7" ht="15.75" x14ac:dyDescent="0.25">
      <c r="B4823" s="5"/>
      <c r="C4823" s="5"/>
      <c r="D4823" s="5"/>
      <c r="E4823" s="5"/>
      <c r="F4823" s="5"/>
      <c r="G4823" s="5"/>
    </row>
    <row r="4824" spans="2:7" ht="15.75" x14ac:dyDescent="0.25">
      <c r="B4824" s="5"/>
      <c r="C4824" s="5"/>
      <c r="D4824" s="5"/>
      <c r="E4824" s="5"/>
      <c r="F4824" s="5"/>
      <c r="G4824" s="5"/>
    </row>
    <row r="4825" spans="2:7" ht="15.75" x14ac:dyDescent="0.25">
      <c r="B4825" s="5"/>
      <c r="C4825" s="5"/>
      <c r="D4825" s="5"/>
      <c r="E4825" s="5"/>
      <c r="F4825" s="5"/>
      <c r="G4825" s="5"/>
    </row>
    <row r="4826" spans="2:7" ht="15.75" x14ac:dyDescent="0.25">
      <c r="B4826" s="5"/>
      <c r="C4826" s="5"/>
      <c r="D4826" s="5"/>
      <c r="E4826" s="5"/>
      <c r="F4826" s="5"/>
      <c r="G4826" s="5"/>
    </row>
    <row r="4827" spans="2:7" ht="15.75" x14ac:dyDescent="0.25">
      <c r="B4827" s="5"/>
      <c r="C4827" s="5"/>
      <c r="D4827" s="5"/>
      <c r="E4827" s="5"/>
      <c r="F4827" s="5"/>
      <c r="G4827" s="5"/>
    </row>
    <row r="4828" spans="2:7" ht="15.75" x14ac:dyDescent="0.25">
      <c r="B4828" s="5"/>
      <c r="C4828" s="5"/>
      <c r="D4828" s="5"/>
      <c r="E4828" s="5"/>
      <c r="F4828" s="5"/>
      <c r="G4828" s="5"/>
    </row>
    <row r="4829" spans="2:7" ht="15.75" x14ac:dyDescent="0.25">
      <c r="B4829" s="5"/>
      <c r="C4829" s="5"/>
      <c r="D4829" s="5"/>
      <c r="E4829" s="5"/>
      <c r="F4829" s="5"/>
      <c r="G4829" s="5"/>
    </row>
    <row r="4830" spans="2:7" ht="15.75" x14ac:dyDescent="0.25">
      <c r="B4830" s="5"/>
      <c r="C4830" s="5"/>
      <c r="D4830" s="5"/>
      <c r="E4830" s="5"/>
      <c r="F4830" s="5"/>
      <c r="G4830" s="5"/>
    </row>
    <row r="4831" spans="2:7" ht="15.75" x14ac:dyDescent="0.25">
      <c r="B4831" s="5"/>
      <c r="C4831" s="5"/>
      <c r="D4831" s="5"/>
      <c r="E4831" s="5"/>
      <c r="F4831" s="5"/>
      <c r="G4831" s="5"/>
    </row>
    <row r="4832" spans="2:7" ht="15.75" x14ac:dyDescent="0.25">
      <c r="B4832" s="5"/>
      <c r="C4832" s="5"/>
      <c r="D4832" s="5"/>
      <c r="E4832" s="5"/>
      <c r="F4832" s="5"/>
      <c r="G4832" s="5"/>
    </row>
    <row r="4833" spans="2:7" ht="15.75" x14ac:dyDescent="0.25">
      <c r="B4833" s="5"/>
      <c r="C4833" s="5"/>
      <c r="D4833" s="5"/>
      <c r="E4833" s="5"/>
      <c r="F4833" s="5"/>
      <c r="G4833" s="5"/>
    </row>
    <row r="4834" spans="2:7" ht="15.75" x14ac:dyDescent="0.25">
      <c r="B4834" s="5"/>
      <c r="C4834" s="5"/>
      <c r="D4834" s="5"/>
      <c r="E4834" s="5"/>
      <c r="F4834" s="5"/>
      <c r="G4834" s="5"/>
    </row>
    <row r="4835" spans="2:7" ht="15.75" x14ac:dyDescent="0.25">
      <c r="B4835" s="5"/>
      <c r="C4835" s="5"/>
      <c r="D4835" s="5"/>
      <c r="E4835" s="5"/>
      <c r="F4835" s="5"/>
      <c r="G4835" s="5"/>
    </row>
    <row r="4836" spans="2:7" ht="15.75" x14ac:dyDescent="0.25">
      <c r="B4836" s="5"/>
      <c r="C4836" s="5"/>
      <c r="D4836" s="5"/>
      <c r="E4836" s="5"/>
      <c r="F4836" s="5"/>
      <c r="G4836" s="5"/>
    </row>
    <row r="4837" spans="2:7" ht="15.75" x14ac:dyDescent="0.25">
      <c r="B4837" s="5"/>
      <c r="C4837" s="5"/>
      <c r="D4837" s="5"/>
      <c r="E4837" s="5"/>
      <c r="F4837" s="5"/>
      <c r="G4837" s="5"/>
    </row>
    <row r="4838" spans="2:7" ht="15.75" x14ac:dyDescent="0.25">
      <c r="B4838" s="5"/>
      <c r="C4838" s="5"/>
      <c r="D4838" s="5"/>
      <c r="E4838" s="5"/>
      <c r="F4838" s="5"/>
      <c r="G4838" s="5"/>
    </row>
    <row r="4839" spans="2:7" ht="15.75" x14ac:dyDescent="0.25">
      <c r="B4839" s="5"/>
      <c r="C4839" s="5"/>
      <c r="D4839" s="5"/>
      <c r="E4839" s="5"/>
      <c r="F4839" s="5"/>
      <c r="G4839" s="5"/>
    </row>
    <row r="4840" spans="2:7" ht="15.75" x14ac:dyDescent="0.25">
      <c r="B4840" s="5"/>
      <c r="C4840" s="5"/>
      <c r="D4840" s="5"/>
      <c r="E4840" s="5"/>
      <c r="F4840" s="5"/>
      <c r="G4840" s="5"/>
    </row>
    <row r="4841" spans="2:7" ht="15.75" x14ac:dyDescent="0.25">
      <c r="B4841" s="5"/>
      <c r="C4841" s="5"/>
      <c r="D4841" s="5"/>
      <c r="E4841" s="5"/>
      <c r="F4841" s="5"/>
      <c r="G4841" s="5"/>
    </row>
    <row r="4842" spans="2:7" ht="15.75" x14ac:dyDescent="0.25">
      <c r="B4842" s="5"/>
      <c r="C4842" s="5"/>
      <c r="D4842" s="5"/>
      <c r="E4842" s="5"/>
      <c r="F4842" s="5"/>
      <c r="G4842" s="5"/>
    </row>
    <row r="4843" spans="2:7" ht="15.75" x14ac:dyDescent="0.25">
      <c r="B4843" s="5"/>
      <c r="C4843" s="5"/>
      <c r="D4843" s="5"/>
      <c r="E4843" s="5"/>
      <c r="F4843" s="5"/>
      <c r="G4843" s="5"/>
    </row>
    <row r="4844" spans="2:7" ht="15.75" x14ac:dyDescent="0.25">
      <c r="B4844" s="5"/>
      <c r="C4844" s="5"/>
      <c r="D4844" s="5"/>
      <c r="E4844" s="5"/>
      <c r="F4844" s="5"/>
      <c r="G4844" s="5"/>
    </row>
    <row r="4845" spans="2:7" ht="15.75" x14ac:dyDescent="0.25">
      <c r="B4845" s="5"/>
      <c r="C4845" s="5"/>
      <c r="D4845" s="5"/>
      <c r="E4845" s="5"/>
      <c r="F4845" s="5"/>
      <c r="G4845" s="5"/>
    </row>
    <row r="4846" spans="2:7" ht="15.75" x14ac:dyDescent="0.25">
      <c r="B4846" s="5"/>
      <c r="C4846" s="5"/>
      <c r="D4846" s="5"/>
      <c r="E4846" s="5"/>
      <c r="F4846" s="5"/>
      <c r="G4846" s="5"/>
    </row>
    <row r="4847" spans="2:7" ht="15.75" x14ac:dyDescent="0.25">
      <c r="B4847" s="5"/>
      <c r="C4847" s="5"/>
      <c r="D4847" s="5"/>
      <c r="E4847" s="5"/>
      <c r="F4847" s="5"/>
      <c r="G4847" s="5"/>
    </row>
    <row r="4848" spans="2:7" ht="15.75" x14ac:dyDescent="0.25">
      <c r="B4848" s="5"/>
      <c r="C4848" s="5"/>
      <c r="D4848" s="5"/>
      <c r="E4848" s="5"/>
      <c r="F4848" s="5"/>
      <c r="G4848" s="5"/>
    </row>
    <row r="4849" spans="2:7" ht="15.75" x14ac:dyDescent="0.25">
      <c r="B4849" s="5"/>
      <c r="C4849" s="5"/>
      <c r="D4849" s="5"/>
      <c r="E4849" s="5"/>
      <c r="F4849" s="5"/>
      <c r="G4849" s="5"/>
    </row>
    <row r="4850" spans="2:7" ht="15.75" x14ac:dyDescent="0.25">
      <c r="B4850" s="5"/>
      <c r="C4850" s="5"/>
      <c r="D4850" s="5"/>
      <c r="E4850" s="5"/>
      <c r="F4850" s="5"/>
      <c r="G4850" s="5"/>
    </row>
    <row r="4851" spans="2:7" ht="15.75" x14ac:dyDescent="0.25">
      <c r="B4851" s="5"/>
      <c r="C4851" s="5"/>
      <c r="D4851" s="5"/>
      <c r="E4851" s="5"/>
      <c r="F4851" s="5"/>
      <c r="G4851" s="5"/>
    </row>
    <row r="4852" spans="2:7" ht="15.75" x14ac:dyDescent="0.25">
      <c r="B4852" s="5"/>
      <c r="C4852" s="5"/>
      <c r="D4852" s="5"/>
      <c r="E4852" s="5"/>
      <c r="F4852" s="5"/>
      <c r="G4852" s="5"/>
    </row>
    <row r="4853" spans="2:7" ht="15.75" x14ac:dyDescent="0.25">
      <c r="B4853" s="5"/>
      <c r="C4853" s="5"/>
      <c r="D4853" s="5"/>
      <c r="E4853" s="5"/>
      <c r="F4853" s="5"/>
      <c r="G4853" s="5"/>
    </row>
    <row r="4854" spans="2:7" ht="15.75" x14ac:dyDescent="0.25">
      <c r="B4854" s="5"/>
      <c r="C4854" s="5"/>
      <c r="D4854" s="5"/>
      <c r="E4854" s="5"/>
      <c r="F4854" s="5"/>
      <c r="G4854" s="5"/>
    </row>
    <row r="4855" spans="2:7" ht="15.75" x14ac:dyDescent="0.25">
      <c r="B4855" s="5"/>
      <c r="C4855" s="5"/>
      <c r="D4855" s="5"/>
      <c r="E4855" s="5"/>
      <c r="F4855" s="5"/>
      <c r="G4855" s="5"/>
    </row>
    <row r="4856" spans="2:7" ht="15.75" x14ac:dyDescent="0.25">
      <c r="B4856" s="5"/>
      <c r="C4856" s="5"/>
      <c r="D4856" s="5"/>
      <c r="E4856" s="5"/>
      <c r="F4856" s="5"/>
      <c r="G4856" s="5"/>
    </row>
    <row r="4857" spans="2:7" ht="15.75" x14ac:dyDescent="0.25">
      <c r="B4857" s="5"/>
      <c r="C4857" s="5"/>
      <c r="D4857" s="5"/>
      <c r="E4857" s="5"/>
      <c r="F4857" s="5"/>
      <c r="G4857" s="5"/>
    </row>
    <row r="4858" spans="2:7" ht="15.75" x14ac:dyDescent="0.25">
      <c r="B4858" s="5"/>
      <c r="C4858" s="5"/>
      <c r="D4858" s="5"/>
      <c r="E4858" s="5"/>
      <c r="F4858" s="5"/>
      <c r="G4858" s="5"/>
    </row>
    <row r="4859" spans="2:7" ht="15.75" x14ac:dyDescent="0.25">
      <c r="B4859" s="5"/>
      <c r="C4859" s="5"/>
      <c r="D4859" s="5"/>
      <c r="E4859" s="5"/>
      <c r="F4859" s="5"/>
      <c r="G4859" s="5"/>
    </row>
    <row r="4860" spans="2:7" ht="15.75" x14ac:dyDescent="0.25">
      <c r="B4860" s="5"/>
      <c r="C4860" s="5"/>
      <c r="D4860" s="5"/>
      <c r="E4860" s="5"/>
      <c r="F4860" s="5"/>
      <c r="G4860" s="5"/>
    </row>
    <row r="4861" spans="2:7" ht="15.75" x14ac:dyDescent="0.25">
      <c r="B4861" s="5"/>
      <c r="C4861" s="5"/>
      <c r="D4861" s="5"/>
      <c r="E4861" s="5"/>
      <c r="F4861" s="5"/>
      <c r="G4861" s="5"/>
    </row>
    <row r="4862" spans="2:7" ht="15.75" x14ac:dyDescent="0.25">
      <c r="B4862" s="5"/>
      <c r="C4862" s="5"/>
      <c r="D4862" s="5"/>
      <c r="E4862" s="5"/>
      <c r="F4862" s="5"/>
      <c r="G4862" s="5"/>
    </row>
    <row r="4863" spans="2:7" ht="15.75" x14ac:dyDescent="0.25">
      <c r="B4863" s="5"/>
      <c r="C4863" s="5"/>
      <c r="D4863" s="5"/>
      <c r="E4863" s="5"/>
      <c r="F4863" s="5"/>
      <c r="G4863" s="5"/>
    </row>
    <row r="4864" spans="2:7" ht="15.75" x14ac:dyDescent="0.25">
      <c r="B4864" s="5"/>
      <c r="C4864" s="5"/>
      <c r="D4864" s="5"/>
      <c r="E4864" s="5"/>
      <c r="F4864" s="5"/>
      <c r="G4864" s="5"/>
    </row>
    <row r="4865" spans="2:7" ht="15.75" x14ac:dyDescent="0.25">
      <c r="B4865" s="5"/>
      <c r="C4865" s="5"/>
      <c r="D4865" s="5"/>
      <c r="E4865" s="5"/>
      <c r="F4865" s="5"/>
      <c r="G4865" s="5"/>
    </row>
    <row r="4866" spans="2:7" ht="15.75" x14ac:dyDescent="0.25">
      <c r="B4866" s="5"/>
      <c r="C4866" s="5"/>
      <c r="D4866" s="5"/>
      <c r="E4866" s="5"/>
      <c r="F4866" s="5"/>
      <c r="G4866" s="5"/>
    </row>
    <row r="4867" spans="2:7" ht="15.75" x14ac:dyDescent="0.25">
      <c r="B4867" s="5"/>
      <c r="C4867" s="5"/>
      <c r="D4867" s="5"/>
      <c r="E4867" s="5"/>
      <c r="F4867" s="5"/>
      <c r="G4867" s="5"/>
    </row>
    <row r="4868" spans="2:7" ht="15.75" x14ac:dyDescent="0.25">
      <c r="B4868" s="5"/>
      <c r="C4868" s="5"/>
      <c r="D4868" s="5"/>
      <c r="E4868" s="5"/>
      <c r="F4868" s="5"/>
      <c r="G4868" s="5"/>
    </row>
    <row r="4869" spans="2:7" ht="15.75" x14ac:dyDescent="0.25">
      <c r="B4869" s="5"/>
      <c r="C4869" s="5"/>
      <c r="D4869" s="5"/>
      <c r="E4869" s="5"/>
      <c r="F4869" s="5"/>
      <c r="G4869" s="5"/>
    </row>
    <row r="4870" spans="2:7" ht="15.75" x14ac:dyDescent="0.25">
      <c r="B4870" s="5"/>
      <c r="C4870" s="5"/>
      <c r="D4870" s="5"/>
      <c r="E4870" s="5"/>
      <c r="F4870" s="5"/>
      <c r="G4870" s="5"/>
    </row>
    <row r="4871" spans="2:7" ht="15.75" x14ac:dyDescent="0.25">
      <c r="B4871" s="5"/>
      <c r="C4871" s="5"/>
      <c r="D4871" s="5"/>
      <c r="E4871" s="5"/>
      <c r="F4871" s="5"/>
      <c r="G4871" s="5"/>
    </row>
    <row r="4872" spans="2:7" ht="15.75" x14ac:dyDescent="0.25">
      <c r="B4872" s="5"/>
      <c r="C4872" s="5"/>
      <c r="D4872" s="5"/>
      <c r="E4872" s="5"/>
      <c r="F4872" s="5"/>
      <c r="G4872" s="5"/>
    </row>
    <row r="4873" spans="2:7" ht="15.75" x14ac:dyDescent="0.25">
      <c r="B4873" s="5"/>
      <c r="C4873" s="5"/>
      <c r="D4873" s="5"/>
      <c r="E4873" s="5"/>
      <c r="F4873" s="5"/>
      <c r="G4873" s="5"/>
    </row>
    <row r="4874" spans="2:7" ht="15.75" x14ac:dyDescent="0.25">
      <c r="B4874" s="5"/>
      <c r="C4874" s="5"/>
      <c r="D4874" s="5"/>
      <c r="E4874" s="5"/>
      <c r="F4874" s="5"/>
      <c r="G4874" s="5"/>
    </row>
    <row r="4875" spans="2:7" ht="15.75" x14ac:dyDescent="0.25">
      <c r="B4875" s="5"/>
      <c r="C4875" s="5"/>
      <c r="D4875" s="5"/>
      <c r="E4875" s="5"/>
      <c r="F4875" s="5"/>
      <c r="G4875" s="5"/>
    </row>
    <row r="4876" spans="2:7" ht="15.75" x14ac:dyDescent="0.25">
      <c r="B4876" s="5"/>
      <c r="C4876" s="5"/>
      <c r="D4876" s="5"/>
      <c r="E4876" s="5"/>
      <c r="F4876" s="5"/>
      <c r="G4876" s="5"/>
    </row>
    <row r="4877" spans="2:7" ht="15.75" x14ac:dyDescent="0.25">
      <c r="B4877" s="5"/>
      <c r="C4877" s="5"/>
      <c r="D4877" s="5"/>
      <c r="E4877" s="5"/>
      <c r="F4877" s="5"/>
      <c r="G4877" s="5"/>
    </row>
    <row r="4878" spans="2:7" ht="15.75" x14ac:dyDescent="0.25">
      <c r="B4878" s="5"/>
      <c r="C4878" s="5"/>
      <c r="D4878" s="5"/>
      <c r="E4878" s="5"/>
      <c r="F4878" s="5"/>
      <c r="G4878" s="5"/>
    </row>
    <row r="4879" spans="2:7" ht="15.75" x14ac:dyDescent="0.25">
      <c r="B4879" s="5"/>
      <c r="C4879" s="5"/>
      <c r="D4879" s="5"/>
      <c r="E4879" s="5"/>
      <c r="F4879" s="5"/>
      <c r="G4879" s="5"/>
    </row>
    <row r="4880" spans="2:7" ht="15.75" x14ac:dyDescent="0.25">
      <c r="B4880" s="5"/>
      <c r="C4880" s="5"/>
      <c r="D4880" s="5"/>
      <c r="E4880" s="5"/>
      <c r="F4880" s="5"/>
      <c r="G4880" s="5"/>
    </row>
    <row r="4881" spans="2:7" ht="15.75" x14ac:dyDescent="0.25">
      <c r="B4881" s="5"/>
      <c r="C4881" s="5"/>
      <c r="D4881" s="5"/>
      <c r="E4881" s="5"/>
      <c r="F4881" s="5"/>
      <c r="G4881" s="5"/>
    </row>
    <row r="4882" spans="2:7" ht="15.75" x14ac:dyDescent="0.25">
      <c r="B4882" s="5"/>
      <c r="C4882" s="5"/>
      <c r="D4882" s="5"/>
      <c r="E4882" s="5"/>
      <c r="F4882" s="5"/>
      <c r="G4882" s="5"/>
    </row>
    <row r="4883" spans="2:7" ht="15.75" x14ac:dyDescent="0.25">
      <c r="B4883" s="5"/>
      <c r="C4883" s="5"/>
      <c r="D4883" s="5"/>
      <c r="E4883" s="5"/>
      <c r="F4883" s="5"/>
      <c r="G4883" s="5"/>
    </row>
    <row r="4884" spans="2:7" ht="15.75" x14ac:dyDescent="0.25">
      <c r="B4884" s="5"/>
      <c r="C4884" s="5"/>
      <c r="D4884" s="5"/>
      <c r="E4884" s="5"/>
      <c r="F4884" s="5"/>
      <c r="G4884" s="5"/>
    </row>
    <row r="4885" spans="2:7" ht="15.75" x14ac:dyDescent="0.25">
      <c r="B4885" s="5"/>
      <c r="C4885" s="5"/>
      <c r="D4885" s="5"/>
      <c r="E4885" s="5"/>
      <c r="F4885" s="5"/>
      <c r="G4885" s="5"/>
    </row>
    <row r="4886" spans="2:7" ht="15.75" x14ac:dyDescent="0.25">
      <c r="B4886" s="5"/>
      <c r="C4886" s="5"/>
      <c r="D4886" s="5"/>
      <c r="E4886" s="5"/>
      <c r="F4886" s="5"/>
      <c r="G4886" s="5"/>
    </row>
    <row r="4887" spans="2:7" ht="15.75" x14ac:dyDescent="0.25">
      <c r="B4887" s="5"/>
      <c r="C4887" s="5"/>
      <c r="D4887" s="5"/>
      <c r="E4887" s="5"/>
      <c r="F4887" s="5"/>
      <c r="G4887" s="5"/>
    </row>
    <row r="4888" spans="2:7" ht="15.75" x14ac:dyDescent="0.25">
      <c r="B4888" s="5"/>
      <c r="C4888" s="5"/>
      <c r="D4888" s="5"/>
      <c r="E4888" s="5"/>
      <c r="F4888" s="5"/>
      <c r="G4888" s="5"/>
    </row>
    <row r="4889" spans="2:7" ht="15.75" x14ac:dyDescent="0.25">
      <c r="B4889" s="5"/>
      <c r="C4889" s="5"/>
      <c r="D4889" s="5"/>
      <c r="E4889" s="5"/>
      <c r="F4889" s="5"/>
      <c r="G4889" s="5"/>
    </row>
    <row r="4890" spans="2:7" ht="15.75" x14ac:dyDescent="0.25">
      <c r="B4890" s="5"/>
      <c r="C4890" s="5"/>
      <c r="D4890" s="5"/>
      <c r="E4890" s="5"/>
      <c r="F4890" s="5"/>
      <c r="G4890" s="5"/>
    </row>
    <row r="4891" spans="2:7" ht="15.75" x14ac:dyDescent="0.25">
      <c r="B4891" s="5"/>
      <c r="C4891" s="5"/>
      <c r="D4891" s="5"/>
      <c r="E4891" s="5"/>
      <c r="F4891" s="5"/>
      <c r="G4891" s="5"/>
    </row>
    <row r="4892" spans="2:7" ht="15.75" x14ac:dyDescent="0.25">
      <c r="B4892" s="5"/>
      <c r="C4892" s="5"/>
      <c r="D4892" s="5"/>
      <c r="E4892" s="5"/>
      <c r="F4892" s="5"/>
      <c r="G4892" s="5"/>
    </row>
    <row r="4893" spans="2:7" ht="15.75" x14ac:dyDescent="0.25">
      <c r="B4893" s="5"/>
      <c r="C4893" s="5"/>
      <c r="D4893" s="5"/>
      <c r="E4893" s="5"/>
      <c r="F4893" s="5"/>
      <c r="G4893" s="5"/>
    </row>
    <row r="4894" spans="2:7" ht="15.75" x14ac:dyDescent="0.25">
      <c r="B4894" s="5"/>
      <c r="C4894" s="5"/>
      <c r="D4894" s="5"/>
      <c r="E4894" s="5"/>
      <c r="F4894" s="5"/>
      <c r="G4894" s="5"/>
    </row>
    <row r="4895" spans="2:7" ht="15.75" x14ac:dyDescent="0.25">
      <c r="B4895" s="5"/>
      <c r="C4895" s="5"/>
      <c r="D4895" s="5"/>
      <c r="E4895" s="5"/>
      <c r="F4895" s="5"/>
      <c r="G4895" s="5"/>
    </row>
    <row r="4896" spans="2:7" ht="15.75" x14ac:dyDescent="0.25">
      <c r="B4896" s="5"/>
      <c r="C4896" s="5"/>
      <c r="D4896" s="5"/>
      <c r="E4896" s="5"/>
      <c r="F4896" s="5"/>
      <c r="G4896" s="5"/>
    </row>
    <row r="4897" spans="2:7" ht="15.75" x14ac:dyDescent="0.25">
      <c r="B4897" s="5"/>
      <c r="C4897" s="5"/>
      <c r="D4897" s="5"/>
      <c r="E4897" s="5"/>
      <c r="F4897" s="5"/>
      <c r="G4897" s="5"/>
    </row>
    <row r="4898" spans="2:7" ht="15.75" x14ac:dyDescent="0.25">
      <c r="B4898" s="5"/>
      <c r="C4898" s="5"/>
      <c r="D4898" s="5"/>
      <c r="E4898" s="5"/>
      <c r="F4898" s="5"/>
      <c r="G4898" s="5"/>
    </row>
    <row r="4899" spans="2:7" ht="15.75" x14ac:dyDescent="0.25">
      <c r="B4899" s="5"/>
      <c r="C4899" s="5"/>
      <c r="D4899" s="5"/>
      <c r="E4899" s="5"/>
      <c r="F4899" s="5"/>
      <c r="G4899" s="5"/>
    </row>
    <row r="4900" spans="2:7" ht="15.75" x14ac:dyDescent="0.25">
      <c r="B4900" s="5"/>
      <c r="C4900" s="5"/>
      <c r="D4900" s="5"/>
      <c r="E4900" s="5"/>
      <c r="F4900" s="5"/>
      <c r="G4900" s="5"/>
    </row>
    <row r="4901" spans="2:7" ht="15.75" x14ac:dyDescent="0.25">
      <c r="B4901" s="5"/>
      <c r="C4901" s="5"/>
      <c r="D4901" s="5"/>
      <c r="E4901" s="5"/>
      <c r="F4901" s="5"/>
      <c r="G4901" s="5"/>
    </row>
    <row r="4902" spans="2:7" ht="15.75" x14ac:dyDescent="0.25">
      <c r="B4902" s="5"/>
      <c r="C4902" s="5"/>
      <c r="D4902" s="5"/>
      <c r="E4902" s="5"/>
      <c r="F4902" s="5"/>
      <c r="G4902" s="5"/>
    </row>
    <row r="4903" spans="2:7" ht="15.75" x14ac:dyDescent="0.25">
      <c r="B4903" s="5"/>
      <c r="C4903" s="5"/>
      <c r="D4903" s="5"/>
      <c r="E4903" s="5"/>
      <c r="F4903" s="5"/>
      <c r="G4903" s="5"/>
    </row>
    <row r="4904" spans="2:7" ht="15.75" x14ac:dyDescent="0.25">
      <c r="B4904" s="5"/>
      <c r="C4904" s="5"/>
      <c r="D4904" s="5"/>
      <c r="E4904" s="5"/>
      <c r="F4904" s="5"/>
      <c r="G4904" s="5"/>
    </row>
    <row r="4905" spans="2:7" ht="15.75" x14ac:dyDescent="0.25">
      <c r="B4905" s="5"/>
      <c r="C4905" s="5"/>
      <c r="D4905" s="5"/>
      <c r="E4905" s="5"/>
      <c r="F4905" s="5"/>
      <c r="G4905" s="5"/>
    </row>
    <row r="4906" spans="2:7" ht="15.75" x14ac:dyDescent="0.25">
      <c r="B4906" s="5"/>
      <c r="C4906" s="5"/>
      <c r="D4906" s="5"/>
      <c r="E4906" s="5"/>
      <c r="F4906" s="5"/>
      <c r="G4906" s="5"/>
    </row>
    <row r="4907" spans="2:7" ht="15.75" x14ac:dyDescent="0.25">
      <c r="B4907" s="5"/>
      <c r="C4907" s="5"/>
      <c r="D4907" s="5"/>
      <c r="E4907" s="5"/>
      <c r="F4907" s="5"/>
      <c r="G4907" s="5"/>
    </row>
    <row r="4908" spans="2:7" ht="15.75" x14ac:dyDescent="0.25">
      <c r="B4908" s="5"/>
      <c r="C4908" s="5"/>
      <c r="D4908" s="5"/>
      <c r="E4908" s="5"/>
      <c r="F4908" s="5"/>
      <c r="G4908" s="5"/>
    </row>
    <row r="4909" spans="2:7" ht="15.75" x14ac:dyDescent="0.25">
      <c r="B4909" s="5"/>
      <c r="C4909" s="5"/>
      <c r="D4909" s="5"/>
      <c r="E4909" s="5"/>
      <c r="F4909" s="5"/>
      <c r="G4909" s="5"/>
    </row>
    <row r="4910" spans="2:7" ht="15.75" x14ac:dyDescent="0.25">
      <c r="B4910" s="5"/>
      <c r="C4910" s="5"/>
      <c r="D4910" s="5"/>
      <c r="E4910" s="5"/>
      <c r="F4910" s="5"/>
      <c r="G4910" s="5"/>
    </row>
    <row r="4911" spans="2:7" ht="15.75" x14ac:dyDescent="0.25">
      <c r="B4911" s="5"/>
      <c r="C4911" s="5"/>
      <c r="D4911" s="5"/>
      <c r="E4911" s="5"/>
      <c r="F4911" s="5"/>
      <c r="G4911" s="5"/>
    </row>
    <row r="4912" spans="2:7" ht="15.75" x14ac:dyDescent="0.25">
      <c r="B4912" s="5"/>
      <c r="C4912" s="5"/>
      <c r="D4912" s="5"/>
      <c r="E4912" s="5"/>
      <c r="F4912" s="5"/>
      <c r="G4912" s="5"/>
    </row>
    <row r="4913" spans="2:7" ht="15.75" x14ac:dyDescent="0.25">
      <c r="B4913" s="5"/>
      <c r="C4913" s="5"/>
      <c r="D4913" s="5"/>
      <c r="E4913" s="5"/>
      <c r="F4913" s="5"/>
      <c r="G4913" s="5"/>
    </row>
    <row r="4914" spans="2:7" ht="15.75" x14ac:dyDescent="0.25">
      <c r="B4914" s="5"/>
      <c r="C4914" s="5"/>
      <c r="D4914" s="5"/>
      <c r="E4914" s="5"/>
      <c r="F4914" s="5"/>
      <c r="G4914" s="5"/>
    </row>
    <row r="4915" spans="2:7" ht="15.75" x14ac:dyDescent="0.25">
      <c r="B4915" s="5"/>
      <c r="C4915" s="5"/>
      <c r="D4915" s="5"/>
      <c r="E4915" s="5"/>
      <c r="F4915" s="5"/>
      <c r="G4915" s="5"/>
    </row>
    <row r="4916" spans="2:7" ht="15.75" x14ac:dyDescent="0.25">
      <c r="B4916" s="5"/>
      <c r="C4916" s="5"/>
      <c r="D4916" s="5"/>
      <c r="E4916" s="5"/>
      <c r="F4916" s="5"/>
      <c r="G4916" s="5"/>
    </row>
    <row r="4917" spans="2:7" ht="15.75" x14ac:dyDescent="0.25">
      <c r="B4917" s="5"/>
      <c r="C4917" s="5"/>
      <c r="D4917" s="5"/>
      <c r="E4917" s="5"/>
      <c r="F4917" s="5"/>
      <c r="G4917" s="5"/>
    </row>
    <row r="4918" spans="2:7" ht="15.75" x14ac:dyDescent="0.25">
      <c r="B4918" s="5"/>
      <c r="C4918" s="5"/>
      <c r="D4918" s="5"/>
      <c r="E4918" s="5"/>
      <c r="F4918" s="5"/>
      <c r="G4918" s="5"/>
    </row>
    <row r="4919" spans="2:7" ht="15.75" x14ac:dyDescent="0.25">
      <c r="B4919" s="5"/>
      <c r="C4919" s="5"/>
      <c r="D4919" s="5"/>
      <c r="E4919" s="5"/>
      <c r="F4919" s="5"/>
      <c r="G4919" s="5"/>
    </row>
    <row r="4920" spans="2:7" ht="15.75" x14ac:dyDescent="0.25">
      <c r="B4920" s="5"/>
      <c r="C4920" s="5"/>
      <c r="D4920" s="5"/>
      <c r="E4920" s="5"/>
      <c r="F4920" s="5"/>
      <c r="G4920" s="5"/>
    </row>
    <row r="4921" spans="2:7" ht="15.75" x14ac:dyDescent="0.25">
      <c r="B4921" s="5"/>
      <c r="C4921" s="5"/>
      <c r="D4921" s="5"/>
      <c r="E4921" s="5"/>
      <c r="F4921" s="5"/>
      <c r="G4921" s="5"/>
    </row>
    <row r="4922" spans="2:7" ht="15.75" x14ac:dyDescent="0.25">
      <c r="B4922" s="5"/>
      <c r="C4922" s="5"/>
      <c r="D4922" s="5"/>
      <c r="E4922" s="5"/>
      <c r="F4922" s="5"/>
      <c r="G4922" s="5"/>
    </row>
    <row r="4923" spans="2:7" ht="15.75" x14ac:dyDescent="0.25">
      <c r="B4923" s="5"/>
      <c r="C4923" s="5"/>
      <c r="D4923" s="5"/>
      <c r="E4923" s="5"/>
      <c r="F4923" s="5"/>
      <c r="G4923" s="5"/>
    </row>
    <row r="4924" spans="2:7" ht="15.75" x14ac:dyDescent="0.25">
      <c r="B4924" s="5"/>
      <c r="C4924" s="5"/>
      <c r="D4924" s="5"/>
      <c r="E4924" s="5"/>
      <c r="F4924" s="5"/>
      <c r="G4924" s="5"/>
    </row>
    <row r="4925" spans="2:7" ht="15.75" x14ac:dyDescent="0.25">
      <c r="B4925" s="5"/>
      <c r="C4925" s="5"/>
      <c r="D4925" s="5"/>
      <c r="E4925" s="5"/>
      <c r="F4925" s="5"/>
      <c r="G4925" s="5"/>
    </row>
    <row r="4926" spans="2:7" ht="15.75" x14ac:dyDescent="0.25">
      <c r="B4926" s="5"/>
      <c r="C4926" s="5"/>
      <c r="D4926" s="5"/>
      <c r="E4926" s="5"/>
      <c r="F4926" s="5"/>
      <c r="G4926" s="5"/>
    </row>
    <row r="4927" spans="2:7" ht="15.75" x14ac:dyDescent="0.25">
      <c r="B4927" s="5"/>
      <c r="C4927" s="5"/>
      <c r="D4927" s="5"/>
      <c r="E4927" s="5"/>
      <c r="F4927" s="5"/>
      <c r="G4927" s="5"/>
    </row>
    <row r="4928" spans="2:7" ht="15.75" x14ac:dyDescent="0.25">
      <c r="B4928" s="5"/>
      <c r="C4928" s="5"/>
      <c r="D4928" s="5"/>
      <c r="E4928" s="5"/>
      <c r="F4928" s="5"/>
      <c r="G4928" s="5"/>
    </row>
    <row r="4929" spans="2:7" ht="15.75" x14ac:dyDescent="0.25">
      <c r="B4929" s="5"/>
      <c r="C4929" s="5"/>
      <c r="D4929" s="5"/>
      <c r="E4929" s="5"/>
      <c r="F4929" s="5"/>
      <c r="G4929" s="5"/>
    </row>
    <row r="4930" spans="2:7" ht="15.75" x14ac:dyDescent="0.25">
      <c r="B4930" s="5"/>
      <c r="C4930" s="5"/>
      <c r="D4930" s="5"/>
      <c r="E4930" s="5"/>
      <c r="F4930" s="5"/>
      <c r="G4930" s="5"/>
    </row>
    <row r="4931" spans="2:7" ht="15.75" x14ac:dyDescent="0.25">
      <c r="B4931" s="5"/>
      <c r="C4931" s="5"/>
      <c r="D4931" s="5"/>
      <c r="E4931" s="5"/>
      <c r="F4931" s="5"/>
      <c r="G4931" s="5"/>
    </row>
    <row r="4932" spans="2:7" ht="15.75" x14ac:dyDescent="0.25">
      <c r="B4932" s="5"/>
      <c r="C4932" s="5"/>
      <c r="D4932" s="5"/>
      <c r="E4932" s="5"/>
      <c r="F4932" s="5"/>
      <c r="G4932" s="5"/>
    </row>
    <row r="4933" spans="2:7" ht="15.75" x14ac:dyDescent="0.25">
      <c r="B4933" s="5"/>
      <c r="C4933" s="5"/>
      <c r="D4933" s="5"/>
      <c r="E4933" s="5"/>
      <c r="F4933" s="5"/>
      <c r="G4933" s="5"/>
    </row>
    <row r="4934" spans="2:7" ht="15.75" x14ac:dyDescent="0.25">
      <c r="B4934" s="5"/>
      <c r="C4934" s="5"/>
      <c r="D4934" s="5"/>
      <c r="E4934" s="5"/>
      <c r="F4934" s="5"/>
      <c r="G4934" s="5"/>
    </row>
    <row r="4935" spans="2:7" ht="15.75" x14ac:dyDescent="0.25">
      <c r="B4935" s="5"/>
      <c r="C4935" s="5"/>
      <c r="D4935" s="5"/>
      <c r="E4935" s="5"/>
      <c r="F4935" s="5"/>
      <c r="G4935" s="5"/>
    </row>
    <row r="4936" spans="2:7" ht="15.75" x14ac:dyDescent="0.25">
      <c r="B4936" s="5"/>
      <c r="C4936" s="5"/>
      <c r="D4936" s="5"/>
      <c r="E4936" s="5"/>
      <c r="F4936" s="5"/>
      <c r="G4936" s="5"/>
    </row>
    <row r="4937" spans="2:7" ht="15.75" x14ac:dyDescent="0.25">
      <c r="B4937" s="5"/>
      <c r="C4937" s="5"/>
      <c r="D4937" s="5"/>
      <c r="E4937" s="5"/>
      <c r="F4937" s="5"/>
      <c r="G4937" s="5"/>
    </row>
    <row r="4938" spans="2:7" ht="15.75" x14ac:dyDescent="0.25">
      <c r="B4938" s="5"/>
      <c r="C4938" s="5"/>
      <c r="D4938" s="5"/>
      <c r="E4938" s="5"/>
      <c r="F4938" s="5"/>
      <c r="G4938" s="5"/>
    </row>
    <row r="4939" spans="2:7" ht="15.75" x14ac:dyDescent="0.25">
      <c r="B4939" s="5"/>
      <c r="C4939" s="5"/>
      <c r="D4939" s="5"/>
      <c r="E4939" s="5"/>
      <c r="F4939" s="5"/>
      <c r="G4939" s="5"/>
    </row>
    <row r="4940" spans="2:7" ht="15.75" x14ac:dyDescent="0.25">
      <c r="B4940" s="5"/>
      <c r="C4940" s="5"/>
      <c r="D4940" s="5"/>
      <c r="E4940" s="5"/>
      <c r="F4940" s="5"/>
      <c r="G4940" s="5"/>
    </row>
    <row r="4941" spans="2:7" ht="15.75" x14ac:dyDescent="0.25">
      <c r="B4941" s="5"/>
      <c r="C4941" s="5"/>
      <c r="D4941" s="5"/>
      <c r="E4941" s="5"/>
      <c r="F4941" s="5"/>
      <c r="G4941" s="5"/>
    </row>
    <row r="4942" spans="2:7" ht="15.75" x14ac:dyDescent="0.25">
      <c r="B4942" s="5"/>
      <c r="C4942" s="5"/>
      <c r="D4942" s="5"/>
      <c r="E4942" s="5"/>
      <c r="F4942" s="5"/>
      <c r="G4942" s="5"/>
    </row>
    <row r="4943" spans="2:7" ht="15.75" x14ac:dyDescent="0.25">
      <c r="B4943" s="5"/>
      <c r="C4943" s="5"/>
      <c r="D4943" s="5"/>
      <c r="E4943" s="5"/>
      <c r="F4943" s="5"/>
      <c r="G4943" s="5"/>
    </row>
    <row r="4944" spans="2:7" ht="15.75" x14ac:dyDescent="0.25">
      <c r="B4944" s="5"/>
      <c r="C4944" s="5"/>
      <c r="D4944" s="5"/>
      <c r="E4944" s="5"/>
      <c r="F4944" s="5"/>
      <c r="G4944" s="5"/>
    </row>
    <row r="4945" spans="2:7" ht="15.75" x14ac:dyDescent="0.25">
      <c r="B4945" s="5"/>
      <c r="C4945" s="5"/>
      <c r="D4945" s="5"/>
      <c r="E4945" s="5"/>
      <c r="F4945" s="5"/>
      <c r="G4945" s="5"/>
    </row>
    <row r="4946" spans="2:7" ht="15.75" x14ac:dyDescent="0.25">
      <c r="B4946" s="5"/>
      <c r="C4946" s="5"/>
      <c r="D4946" s="5"/>
      <c r="E4946" s="5"/>
      <c r="F4946" s="5"/>
      <c r="G4946" s="5"/>
    </row>
    <row r="4947" spans="2:7" ht="15.75" x14ac:dyDescent="0.25">
      <c r="B4947" s="5"/>
      <c r="C4947" s="5"/>
      <c r="D4947" s="5"/>
      <c r="E4947" s="5"/>
      <c r="F4947" s="5"/>
      <c r="G4947" s="5"/>
    </row>
    <row r="4948" spans="2:7" ht="15.75" x14ac:dyDescent="0.25">
      <c r="B4948" s="5"/>
      <c r="C4948" s="5"/>
      <c r="D4948" s="5"/>
      <c r="E4948" s="5"/>
      <c r="F4948" s="5"/>
      <c r="G4948" s="5"/>
    </row>
    <row r="4949" spans="2:7" ht="15.75" x14ac:dyDescent="0.25">
      <c r="B4949" s="5"/>
      <c r="C4949" s="5"/>
      <c r="D4949" s="5"/>
      <c r="E4949" s="5"/>
      <c r="F4949" s="5"/>
      <c r="G4949" s="5"/>
    </row>
    <row r="4950" spans="2:7" ht="15.75" x14ac:dyDescent="0.25">
      <c r="B4950" s="5"/>
      <c r="C4950" s="5"/>
      <c r="D4950" s="5"/>
      <c r="E4950" s="5"/>
      <c r="F4950" s="5"/>
      <c r="G4950" s="5"/>
    </row>
    <row r="4951" spans="2:7" ht="15.75" x14ac:dyDescent="0.25">
      <c r="B4951" s="5"/>
      <c r="C4951" s="5"/>
      <c r="D4951" s="5"/>
      <c r="E4951" s="5"/>
      <c r="F4951" s="5"/>
      <c r="G4951" s="5"/>
    </row>
    <row r="4952" spans="2:7" ht="15.75" x14ac:dyDescent="0.25">
      <c r="B4952" s="5"/>
      <c r="C4952" s="5"/>
      <c r="D4952" s="5"/>
      <c r="E4952" s="5"/>
      <c r="F4952" s="5"/>
      <c r="G4952" s="5"/>
    </row>
    <row r="4953" spans="2:7" ht="15.75" x14ac:dyDescent="0.25">
      <c r="B4953" s="5"/>
      <c r="C4953" s="5"/>
      <c r="D4953" s="5"/>
      <c r="E4953" s="5"/>
      <c r="F4953" s="5"/>
      <c r="G4953" s="5"/>
    </row>
    <row r="4954" spans="2:7" ht="15.75" x14ac:dyDescent="0.25">
      <c r="B4954" s="5"/>
      <c r="C4954" s="5"/>
      <c r="D4954" s="5"/>
      <c r="E4954" s="5"/>
      <c r="F4954" s="5"/>
      <c r="G4954" s="5"/>
    </row>
    <row r="4955" spans="2:7" ht="15.75" x14ac:dyDescent="0.25">
      <c r="B4955" s="5"/>
      <c r="C4955" s="5"/>
      <c r="D4955" s="5"/>
      <c r="E4955" s="5"/>
      <c r="F4955" s="5"/>
      <c r="G4955" s="5"/>
    </row>
    <row r="4956" spans="2:7" ht="15.75" x14ac:dyDescent="0.25">
      <c r="B4956" s="5"/>
      <c r="C4956" s="5"/>
      <c r="D4956" s="5"/>
      <c r="E4956" s="5"/>
      <c r="F4956" s="5"/>
      <c r="G4956" s="5"/>
    </row>
    <row r="4957" spans="2:7" ht="15.75" x14ac:dyDescent="0.25">
      <c r="B4957" s="5"/>
      <c r="C4957" s="5"/>
      <c r="D4957" s="5"/>
      <c r="E4957" s="5"/>
      <c r="F4957" s="5"/>
      <c r="G4957" s="5"/>
    </row>
    <row r="4958" spans="2:7" ht="15.75" x14ac:dyDescent="0.25">
      <c r="B4958" s="5"/>
      <c r="C4958" s="5"/>
      <c r="D4958" s="5"/>
      <c r="E4958" s="5"/>
      <c r="F4958" s="5"/>
      <c r="G4958" s="5"/>
    </row>
    <row r="4959" spans="2:7" ht="15.75" x14ac:dyDescent="0.25">
      <c r="B4959" s="5"/>
      <c r="C4959" s="5"/>
      <c r="D4959" s="5"/>
      <c r="E4959" s="5"/>
      <c r="F4959" s="5"/>
      <c r="G4959" s="5"/>
    </row>
    <row r="4960" spans="2:7" ht="15.75" x14ac:dyDescent="0.25">
      <c r="B4960" s="5"/>
      <c r="C4960" s="5"/>
      <c r="D4960" s="5"/>
      <c r="E4960" s="5"/>
      <c r="F4960" s="5"/>
      <c r="G4960" s="5"/>
    </row>
    <row r="4961" spans="2:7" ht="15.75" x14ac:dyDescent="0.25">
      <c r="B4961" s="5"/>
      <c r="C4961" s="5"/>
      <c r="D4961" s="5"/>
      <c r="E4961" s="5"/>
      <c r="F4961" s="5"/>
      <c r="G4961" s="5"/>
    </row>
    <row r="4962" spans="2:7" ht="15.75" x14ac:dyDescent="0.25">
      <c r="B4962" s="5"/>
      <c r="C4962" s="5"/>
      <c r="D4962" s="5"/>
      <c r="E4962" s="5"/>
      <c r="F4962" s="5"/>
      <c r="G4962" s="5"/>
    </row>
    <row r="4963" spans="2:7" ht="15.75" x14ac:dyDescent="0.25">
      <c r="B4963" s="5"/>
      <c r="C4963" s="5"/>
      <c r="D4963" s="5"/>
      <c r="E4963" s="5"/>
      <c r="F4963" s="5"/>
      <c r="G4963" s="5"/>
    </row>
    <row r="4964" spans="2:7" ht="15.75" x14ac:dyDescent="0.25">
      <c r="B4964" s="5"/>
      <c r="C4964" s="5"/>
      <c r="D4964" s="5"/>
      <c r="E4964" s="5"/>
      <c r="F4964" s="5"/>
      <c r="G4964" s="5"/>
    </row>
    <row r="4965" spans="2:7" ht="15.75" x14ac:dyDescent="0.25">
      <c r="B4965" s="5"/>
      <c r="C4965" s="5"/>
      <c r="D4965" s="5"/>
      <c r="E4965" s="5"/>
      <c r="F4965" s="5"/>
      <c r="G4965" s="5"/>
    </row>
    <row r="4966" spans="2:7" ht="15.75" x14ac:dyDescent="0.25">
      <c r="B4966" s="5"/>
      <c r="C4966" s="5"/>
      <c r="D4966" s="5"/>
      <c r="E4966" s="5"/>
      <c r="F4966" s="5"/>
      <c r="G4966" s="5"/>
    </row>
    <row r="4967" spans="2:7" ht="15.75" x14ac:dyDescent="0.25">
      <c r="B4967" s="5"/>
      <c r="C4967" s="5"/>
      <c r="D4967" s="5"/>
      <c r="E4967" s="5"/>
      <c r="F4967" s="5"/>
      <c r="G4967" s="5"/>
    </row>
    <row r="4968" spans="2:7" ht="15.75" x14ac:dyDescent="0.25">
      <c r="B4968" s="5"/>
      <c r="C4968" s="5"/>
      <c r="D4968" s="5"/>
      <c r="E4968" s="5"/>
      <c r="F4968" s="5"/>
      <c r="G4968" s="5"/>
    </row>
    <row r="4969" spans="2:7" ht="15.75" x14ac:dyDescent="0.25">
      <c r="B4969" s="5"/>
      <c r="C4969" s="5"/>
      <c r="D4969" s="5"/>
      <c r="E4969" s="5"/>
      <c r="F4969" s="5"/>
      <c r="G4969" s="5"/>
    </row>
    <row r="4970" spans="2:7" ht="15.75" x14ac:dyDescent="0.25">
      <c r="B4970" s="5"/>
      <c r="C4970" s="5"/>
      <c r="D4970" s="5"/>
      <c r="E4970" s="5"/>
      <c r="F4970" s="5"/>
      <c r="G4970" s="5"/>
    </row>
    <row r="4971" spans="2:7" ht="15.75" x14ac:dyDescent="0.25">
      <c r="B4971" s="5"/>
      <c r="C4971" s="5"/>
      <c r="D4971" s="5"/>
      <c r="E4971" s="5"/>
      <c r="F4971" s="5"/>
      <c r="G4971" s="5"/>
    </row>
    <row r="4972" spans="2:7" ht="15.75" x14ac:dyDescent="0.25">
      <c r="B4972" s="5"/>
      <c r="C4972" s="5"/>
      <c r="D4972" s="5"/>
      <c r="E4972" s="5"/>
      <c r="F4972" s="5"/>
      <c r="G4972" s="5"/>
    </row>
    <row r="4973" spans="2:7" ht="15.75" x14ac:dyDescent="0.25">
      <c r="B4973" s="5"/>
      <c r="C4973" s="5"/>
      <c r="D4973" s="5"/>
      <c r="E4973" s="5"/>
      <c r="F4973" s="5"/>
      <c r="G4973" s="5"/>
    </row>
    <row r="4974" spans="2:7" ht="15.75" x14ac:dyDescent="0.25">
      <c r="B4974" s="5"/>
      <c r="C4974" s="5"/>
      <c r="D4974" s="5"/>
      <c r="E4974" s="5"/>
      <c r="F4974" s="5"/>
      <c r="G4974" s="5"/>
    </row>
    <row r="4975" spans="2:7" ht="15.75" x14ac:dyDescent="0.25">
      <c r="B4975" s="5"/>
      <c r="C4975" s="5"/>
      <c r="D4975" s="5"/>
      <c r="E4975" s="5"/>
      <c r="F4975" s="5"/>
      <c r="G4975" s="5"/>
    </row>
    <row r="4976" spans="2:7" ht="15.75" x14ac:dyDescent="0.25">
      <c r="B4976" s="5"/>
      <c r="C4976" s="5"/>
      <c r="D4976" s="5"/>
      <c r="E4976" s="5"/>
      <c r="F4976" s="5"/>
      <c r="G4976" s="5"/>
    </row>
    <row r="4977" spans="2:7" ht="15.75" x14ac:dyDescent="0.25">
      <c r="B4977" s="5"/>
      <c r="C4977" s="5"/>
      <c r="D4977" s="5"/>
      <c r="E4977" s="5"/>
      <c r="F4977" s="5"/>
      <c r="G4977" s="5"/>
    </row>
    <row r="4978" spans="2:7" ht="15.75" x14ac:dyDescent="0.25">
      <c r="B4978" s="5"/>
      <c r="C4978" s="5"/>
      <c r="D4978" s="5"/>
      <c r="E4978" s="5"/>
      <c r="F4978" s="5"/>
      <c r="G4978" s="5"/>
    </row>
    <row r="4979" spans="2:7" ht="15.75" x14ac:dyDescent="0.25">
      <c r="B4979" s="5"/>
      <c r="C4979" s="5"/>
      <c r="D4979" s="5"/>
      <c r="E4979" s="5"/>
      <c r="F4979" s="5"/>
      <c r="G4979" s="5"/>
    </row>
    <row r="4980" spans="2:7" ht="15.75" x14ac:dyDescent="0.25">
      <c r="B4980" s="5"/>
      <c r="C4980" s="5"/>
      <c r="D4980" s="5"/>
      <c r="E4980" s="5"/>
      <c r="F4980" s="5"/>
      <c r="G4980" s="5"/>
    </row>
    <row r="4981" spans="2:7" ht="15.75" x14ac:dyDescent="0.25">
      <c r="B4981" s="5"/>
      <c r="C4981" s="5"/>
      <c r="D4981" s="5"/>
      <c r="E4981" s="5"/>
      <c r="F4981" s="5"/>
      <c r="G4981" s="5"/>
    </row>
    <row r="4982" spans="2:7" ht="15.75" x14ac:dyDescent="0.25">
      <c r="B4982" s="5"/>
      <c r="C4982" s="5"/>
      <c r="D4982" s="5"/>
      <c r="E4982" s="5"/>
      <c r="F4982" s="5"/>
      <c r="G4982" s="5"/>
    </row>
    <row r="4983" spans="2:7" ht="15.75" x14ac:dyDescent="0.25">
      <c r="B4983" s="5"/>
      <c r="C4983" s="5"/>
      <c r="D4983" s="5"/>
      <c r="E4983" s="5"/>
      <c r="F4983" s="5"/>
      <c r="G4983" s="5"/>
    </row>
    <row r="4984" spans="2:7" ht="15.75" x14ac:dyDescent="0.25">
      <c r="B4984" s="5"/>
      <c r="C4984" s="5"/>
      <c r="D4984" s="5"/>
      <c r="E4984" s="5"/>
      <c r="F4984" s="5"/>
      <c r="G4984" s="5"/>
    </row>
    <row r="4985" spans="2:7" ht="15.75" x14ac:dyDescent="0.25">
      <c r="B4985" s="5"/>
      <c r="C4985" s="5"/>
      <c r="D4985" s="5"/>
      <c r="E4985" s="5"/>
      <c r="F4985" s="5"/>
      <c r="G4985" s="5"/>
    </row>
    <row r="4986" spans="2:7" ht="15.75" x14ac:dyDescent="0.25">
      <c r="B4986" s="5"/>
      <c r="C4986" s="5"/>
      <c r="D4986" s="5"/>
      <c r="E4986" s="5"/>
      <c r="F4986" s="5"/>
      <c r="G4986" s="5"/>
    </row>
    <row r="4987" spans="2:7" ht="15.75" x14ac:dyDescent="0.25">
      <c r="B4987" s="5"/>
      <c r="C4987" s="5"/>
      <c r="D4987" s="5"/>
      <c r="E4987" s="5"/>
      <c r="F4987" s="5"/>
      <c r="G4987" s="5"/>
    </row>
    <row r="4988" spans="2:7" ht="15.75" x14ac:dyDescent="0.25">
      <c r="B4988" s="5"/>
      <c r="C4988" s="5"/>
      <c r="D4988" s="5"/>
      <c r="E4988" s="5"/>
      <c r="F4988" s="5"/>
      <c r="G4988" s="5"/>
    </row>
    <row r="4989" spans="2:7" ht="15.75" x14ac:dyDescent="0.25">
      <c r="B4989" s="5"/>
      <c r="C4989" s="5"/>
      <c r="D4989" s="5"/>
      <c r="E4989" s="5"/>
      <c r="F4989" s="5"/>
      <c r="G4989" s="5"/>
    </row>
    <row r="4990" spans="2:7" ht="15.75" x14ac:dyDescent="0.25">
      <c r="B4990" s="5"/>
      <c r="C4990" s="5"/>
      <c r="D4990" s="5"/>
      <c r="E4990" s="5"/>
      <c r="F4990" s="5"/>
      <c r="G4990" s="5"/>
    </row>
    <row r="4991" spans="2:7" ht="15.75" x14ac:dyDescent="0.25">
      <c r="B4991" s="5"/>
      <c r="C4991" s="5"/>
      <c r="D4991" s="5"/>
      <c r="E4991" s="5"/>
      <c r="F4991" s="5"/>
      <c r="G4991" s="5"/>
    </row>
    <row r="4992" spans="2:7" ht="15.75" x14ac:dyDescent="0.25">
      <c r="B4992" s="5"/>
      <c r="C4992" s="5"/>
      <c r="D4992" s="5"/>
      <c r="E4992" s="5"/>
      <c r="F4992" s="5"/>
      <c r="G4992" s="5"/>
    </row>
    <row r="4993" spans="2:7" ht="15.75" x14ac:dyDescent="0.25">
      <c r="B4993" s="5"/>
      <c r="C4993" s="5"/>
      <c r="D4993" s="5"/>
      <c r="E4993" s="5"/>
      <c r="F4993" s="5"/>
      <c r="G4993" s="5"/>
    </row>
    <row r="4994" spans="2:7" ht="15.75" x14ac:dyDescent="0.25">
      <c r="B4994" s="5"/>
      <c r="C4994" s="5"/>
      <c r="D4994" s="5"/>
      <c r="E4994" s="5"/>
      <c r="F4994" s="5"/>
      <c r="G4994" s="5"/>
    </row>
    <row r="4995" spans="2:7" ht="15.75" x14ac:dyDescent="0.25">
      <c r="B4995" s="5"/>
      <c r="C4995" s="5"/>
      <c r="D4995" s="5"/>
      <c r="E4995" s="5"/>
      <c r="F4995" s="5"/>
      <c r="G4995" s="5"/>
    </row>
    <row r="4996" spans="2:7" ht="15.75" x14ac:dyDescent="0.25">
      <c r="B4996" s="5"/>
      <c r="C4996" s="5"/>
      <c r="D4996" s="5"/>
      <c r="E4996" s="5"/>
      <c r="F4996" s="5"/>
      <c r="G4996" s="5"/>
    </row>
    <row r="4997" spans="2:7" ht="15.75" x14ac:dyDescent="0.25">
      <c r="B4997" s="5"/>
      <c r="C4997" s="5"/>
      <c r="D4997" s="5"/>
      <c r="E4997" s="5"/>
      <c r="F4997" s="5"/>
      <c r="G4997" s="5"/>
    </row>
    <row r="4998" spans="2:7" ht="15.75" x14ac:dyDescent="0.25">
      <c r="B4998" s="5"/>
      <c r="C4998" s="5"/>
      <c r="D4998" s="5"/>
      <c r="E4998" s="5"/>
      <c r="F4998" s="5"/>
      <c r="G4998" s="5"/>
    </row>
    <row r="4999" spans="2:7" ht="15.75" x14ac:dyDescent="0.25">
      <c r="B4999" s="5"/>
      <c r="C4999" s="5"/>
      <c r="D4999" s="5"/>
      <c r="E4999" s="5"/>
      <c r="F4999" s="5"/>
      <c r="G4999" s="5"/>
    </row>
    <row r="5000" spans="2:7" ht="15.75" x14ac:dyDescent="0.25">
      <c r="B5000" s="5"/>
      <c r="C5000" s="5"/>
      <c r="D5000" s="5"/>
      <c r="E5000" s="5"/>
      <c r="F5000" s="5"/>
      <c r="G5000" s="5"/>
    </row>
  </sheetData>
  <phoneticPr fontId="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2:F24"/>
  <sheetViews>
    <sheetView showGridLines="0" zoomScale="90" zoomScaleNormal="90" workbookViewId="0">
      <selection activeCell="D15" sqref="D15"/>
    </sheetView>
  </sheetViews>
  <sheetFormatPr defaultRowHeight="15" x14ac:dyDescent="0.25"/>
  <cols>
    <col min="1" max="1" width="10" customWidth="1"/>
    <col min="2" max="2" width="11.7109375" customWidth="1"/>
    <col min="3" max="3" width="24.140625" customWidth="1"/>
    <col min="4" max="4" width="16.5703125" style="1" customWidth="1"/>
    <col min="5" max="5" width="3.5703125" customWidth="1"/>
    <col min="6" max="6" width="17.42578125" style="4" customWidth="1"/>
  </cols>
  <sheetData>
    <row r="2" spans="3:6" x14ac:dyDescent="0.25">
      <c r="C2" s="2" t="s">
        <v>3</v>
      </c>
    </row>
    <row r="3" spans="3:6" s="6" customFormat="1" ht="21" x14ac:dyDescent="0.35">
      <c r="C3" s="39" t="s">
        <v>25</v>
      </c>
      <c r="D3" s="40">
        <f>COUNTIF('Registration Data'!$A$2:$A$4992, Dashboard!$C$3)</f>
        <v>59</v>
      </c>
      <c r="F3" s="7"/>
    </row>
    <row r="4" spans="3:6" s="6" customFormat="1" ht="21" x14ac:dyDescent="0.35">
      <c r="C4" s="31" t="s">
        <v>28</v>
      </c>
      <c r="D4" s="32">
        <f>COUNTIF('Registration Data'!$A$2:$A$4992, Dashboard!$C$4)</f>
        <v>55</v>
      </c>
      <c r="F4" s="7"/>
    </row>
    <row r="5" spans="3:6" s="6" customFormat="1" ht="21" x14ac:dyDescent="0.35">
      <c r="C5" s="33" t="s">
        <v>29</v>
      </c>
      <c r="D5" s="34">
        <f>COUNTIF('Registration Data'!$A$2:$A$4992, Dashboard!$C$5)</f>
        <v>64</v>
      </c>
      <c r="F5" s="7"/>
    </row>
    <row r="6" spans="3:6" s="6" customFormat="1" ht="21" x14ac:dyDescent="0.35">
      <c r="C6" s="41" t="s">
        <v>26</v>
      </c>
      <c r="D6" s="42">
        <f>COUNTIF('Registration Data'!$A$2:$A$4992, Dashboard!$C$6)</f>
        <v>63</v>
      </c>
      <c r="F6" s="7"/>
    </row>
    <row r="7" spans="3:6" s="6" customFormat="1" ht="21" x14ac:dyDescent="0.35">
      <c r="C7" s="8" t="s">
        <v>27</v>
      </c>
      <c r="D7" s="9">
        <f>COUNTIF('Registration Data'!$A$2:$A$4992, Dashboard!$C$7)</f>
        <v>0</v>
      </c>
      <c r="F7" s="7"/>
    </row>
    <row r="8" spans="3:6" x14ac:dyDescent="0.25">
      <c r="C8" s="2"/>
      <c r="D8" s="3">
        <f>SUM(D3:D7)</f>
        <v>241</v>
      </c>
    </row>
    <row r="9" spans="3:6" x14ac:dyDescent="0.25">
      <c r="C9" s="5"/>
      <c r="E9" s="5"/>
    </row>
    <row r="10" spans="3:6" x14ac:dyDescent="0.25">
      <c r="C10" s="54" t="s">
        <v>30</v>
      </c>
      <c r="D10" s="54"/>
      <c r="F10" s="45" t="s">
        <v>31</v>
      </c>
    </row>
    <row r="11" spans="3:6" s="5" customFormat="1" ht="21" x14ac:dyDescent="0.35">
      <c r="C11" s="39" t="s">
        <v>25</v>
      </c>
      <c r="D11" s="50" t="e">
        <f>SUMIF('Registration Data'!$A$2:$A$4992,"Gryffindor",'Registration Data'!$V$2:$V$4992)</f>
        <v>#VALUE!</v>
      </c>
      <c r="E11"/>
      <c r="F11" s="46" t="e">
        <f>D11/D3</f>
        <v>#VALUE!</v>
      </c>
    </row>
    <row r="12" spans="3:6" s="5" customFormat="1" ht="21" x14ac:dyDescent="0.35">
      <c r="C12" s="31" t="s">
        <v>28</v>
      </c>
      <c r="D12" s="51" t="e">
        <f>SUMIF('Registration Data'!$A$2:$A$4992,"Hufflepuff",'Registration Data'!$V$2:$V$4992)</f>
        <v>#VALUE!</v>
      </c>
      <c r="F12" s="47" t="e">
        <f t="shared" ref="F12:F14" si="0">D12/D4</f>
        <v>#VALUE!</v>
      </c>
    </row>
    <row r="13" spans="3:6" ht="21" x14ac:dyDescent="0.35">
      <c r="C13" s="33" t="s">
        <v>29</v>
      </c>
      <c r="D13" s="52" t="e">
        <f>SUMIF('Registration Data'!$A$2:$A$4992,"Ravenclaw",'Registration Data'!$V$2:$V$4992)</f>
        <v>#VALUE!</v>
      </c>
      <c r="E13" s="5"/>
      <c r="F13" s="49" t="e">
        <f t="shared" si="0"/>
        <v>#VALUE!</v>
      </c>
    </row>
    <row r="14" spans="3:6" ht="21" x14ac:dyDescent="0.35">
      <c r="C14" s="41" t="s">
        <v>26</v>
      </c>
      <c r="D14" s="53" t="e">
        <f>SUMIF('Registration Data'!$A$2:$A$4992,"Slytherin",'Registration Data'!$V$2:$V$4992)</f>
        <v>#VALUE!</v>
      </c>
      <c r="F14" s="48" t="e">
        <f t="shared" si="0"/>
        <v>#VALUE!</v>
      </c>
    </row>
    <row r="15" spans="3:6" s="5" customFormat="1" x14ac:dyDescent="0.25">
      <c r="C15"/>
      <c r="D15" s="1"/>
      <c r="E15"/>
      <c r="F15" s="4"/>
    </row>
    <row r="16" spans="3:6" s="5" customFormat="1" x14ac:dyDescent="0.25">
      <c r="C16"/>
      <c r="D16" s="1"/>
      <c r="E16"/>
      <c r="F16" s="4"/>
    </row>
    <row r="17" spans="3:6" s="5" customFormat="1" x14ac:dyDescent="0.25">
      <c r="C17"/>
      <c r="D17" s="1"/>
      <c r="E17"/>
      <c r="F17" s="4"/>
    </row>
    <row r="18" spans="3:6" s="5" customFormat="1" x14ac:dyDescent="0.25">
      <c r="C18"/>
      <c r="D18" s="1"/>
      <c r="E18"/>
      <c r="F18" s="4"/>
    </row>
    <row r="19" spans="3:6" s="5" customFormat="1" x14ac:dyDescent="0.25">
      <c r="C19"/>
      <c r="D19" s="1"/>
      <c r="E19"/>
      <c r="F19" s="4"/>
    </row>
    <row r="20" spans="3:6" s="5" customFormat="1" x14ac:dyDescent="0.25">
      <c r="C20"/>
      <c r="D20" s="1"/>
      <c r="E20"/>
      <c r="F20" s="4"/>
    </row>
    <row r="23" spans="3:6" s="5" customFormat="1" x14ac:dyDescent="0.25">
      <c r="C23"/>
      <c r="D23" s="1"/>
      <c r="E23"/>
      <c r="F23" s="4"/>
    </row>
    <row r="24" spans="3:6" s="5" customFormat="1" x14ac:dyDescent="0.25">
      <c r="C24"/>
      <c r="D24" s="1"/>
      <c r="E24"/>
      <c r="F24" s="4"/>
    </row>
  </sheetData>
  <mergeCells count="1">
    <mergeCell ref="C10:D10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"/>
  <sheetViews>
    <sheetView workbookViewId="0">
      <selection activeCell="A3" sqref="A3"/>
    </sheetView>
  </sheetViews>
  <sheetFormatPr defaultRowHeight="15" x14ac:dyDescent="0.25"/>
  <sheetData>
    <row r="1" spans="1:2" x14ac:dyDescent="0.25">
      <c r="A1" t="s">
        <v>18</v>
      </c>
    </row>
    <row r="2" spans="1:2" x14ac:dyDescent="0.25">
      <c r="A2">
        <v>81</v>
      </c>
    </row>
    <row r="4" spans="1:2" x14ac:dyDescent="0.25">
      <c r="A4" t="s">
        <v>19</v>
      </c>
    </row>
    <row r="5" spans="1:2" x14ac:dyDescent="0.25">
      <c r="A5">
        <f>A2-4</f>
        <v>77</v>
      </c>
      <c r="B5">
        <f>A2+4</f>
        <v>85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B45"/>
  <sheetViews>
    <sheetView topLeftCell="B1" workbookViewId="0">
      <selection activeCell="G17" sqref="G17"/>
    </sheetView>
  </sheetViews>
  <sheetFormatPr defaultColWidth="9.140625" defaultRowHeight="15" x14ac:dyDescent="0.25"/>
  <cols>
    <col min="1" max="1" width="17.5703125" style="5" bestFit="1" customWidth="1"/>
    <col min="2" max="2" width="35.42578125" style="5" customWidth="1"/>
    <col min="3" max="3" width="7.28515625" style="5" bestFit="1" customWidth="1"/>
    <col min="4" max="4" width="8.5703125" style="5" customWidth="1"/>
    <col min="5" max="5" width="8.140625" style="5" customWidth="1"/>
    <col min="6" max="6" width="11.140625" style="5" customWidth="1"/>
    <col min="7" max="7" width="14.7109375" style="5" customWidth="1"/>
    <col min="8" max="8" width="12.42578125" style="5" customWidth="1"/>
    <col min="9" max="9" width="16" style="5" bestFit="1" customWidth="1"/>
    <col min="10" max="10" width="14.42578125" style="5" customWidth="1"/>
    <col min="11" max="11" width="18" style="5" customWidth="1"/>
    <col min="12" max="12" width="10.42578125" style="5" customWidth="1"/>
    <col min="13" max="13" width="14" style="5" customWidth="1"/>
    <col min="14" max="14" width="13.85546875" style="5" customWidth="1"/>
    <col min="15" max="15" width="17.42578125" style="5" customWidth="1"/>
    <col min="16" max="16384" width="9.140625" style="5"/>
  </cols>
  <sheetData>
    <row r="1" spans="2:2" s="2" customFormat="1" x14ac:dyDescent="0.25"/>
    <row r="16" spans="2:2" x14ac:dyDescent="0.25">
      <c r="B16" s="13"/>
    </row>
    <row r="19" spans="2:2" x14ac:dyDescent="0.25">
      <c r="B19" s="13"/>
    </row>
    <row r="39" spans="2:2" x14ac:dyDescent="0.25">
      <c r="B39" s="13"/>
    </row>
    <row r="45" spans="2:2" x14ac:dyDescent="0.25">
      <c r="B45" s="1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Registration Data</vt:lpstr>
      <vt:lpstr>Historical Registration Data</vt:lpstr>
      <vt:lpstr>Dashboard</vt:lpstr>
      <vt:lpstr>RIDE DATA</vt:lpstr>
      <vt:lpstr>Results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Adam Clous</cp:lastModifiedBy>
  <dcterms:created xsi:type="dcterms:W3CDTF">2020-09-09T13:12:42Z</dcterms:created>
  <dcterms:modified xsi:type="dcterms:W3CDTF">2022-02-16T18:12:54Z</dcterms:modified>
</cp:coreProperties>
</file>